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6月報\R06年12月報\"/>
    </mc:Choice>
  </mc:AlternateContent>
  <xr:revisionPtr revIDLastSave="0" documentId="13_ncr:1_{DAEA0141-A812-48E4-BD34-DB4790E2109B}" xr6:coauthVersionLast="47" xr6:coauthVersionMax="47" xr10:uidLastSave="{00000000-0000-0000-0000-000000000000}"/>
  <bookViews>
    <workbookView xWindow="420" yWindow="0" windowWidth="25350" windowHeight="1548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6年）" sheetId="25" r:id="rId8"/>
    <sheet name="保健所別（令和6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'総合（令和6年）'!$A$1:$S$980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M16" i="8"/>
  <c r="AI16" i="8" s="1"/>
  <c r="L16" i="8"/>
  <c r="K16" i="8"/>
  <c r="J16" i="8"/>
  <c r="AF16" i="8" s="1"/>
  <c r="I16" i="8"/>
  <c r="AE16" i="8" s="1"/>
  <c r="H16" i="8"/>
  <c r="AD16" i="8" s="1"/>
  <c r="G16" i="8"/>
  <c r="F16" i="8"/>
  <c r="E16" i="8"/>
  <c r="D16" i="8"/>
  <c r="C16" i="8"/>
  <c r="S15" i="8"/>
  <c r="R15" i="8"/>
  <c r="Q15" i="8"/>
  <c r="P15" i="8"/>
  <c r="O15" i="8"/>
  <c r="N15" i="8"/>
  <c r="M15" i="8"/>
  <c r="L15" i="8"/>
  <c r="K15" i="8"/>
  <c r="AG15" i="8" s="1"/>
  <c r="J15" i="8"/>
  <c r="AF15" i="8" s="1"/>
  <c r="I15" i="8"/>
  <c r="AE15" i="8" s="1"/>
  <c r="H15" i="8"/>
  <c r="G15" i="8"/>
  <c r="F15" i="8"/>
  <c r="E15" i="8"/>
  <c r="D15" i="8"/>
  <c r="C15" i="8"/>
  <c r="S14" i="8"/>
  <c r="R14" i="8"/>
  <c r="Q14" i="8"/>
  <c r="P14" i="8"/>
  <c r="O14" i="8"/>
  <c r="AJ14" i="8" s="1"/>
  <c r="N14" i="8"/>
  <c r="M14" i="8"/>
  <c r="L14" i="8"/>
  <c r="AH14" i="8" s="1"/>
  <c r="K14" i="8"/>
  <c r="AG14" i="8" s="1"/>
  <c r="J14" i="8"/>
  <c r="AF14" i="8" s="1"/>
  <c r="I14" i="8"/>
  <c r="H14" i="8"/>
  <c r="G14" i="8"/>
  <c r="F14" i="8"/>
  <c r="E14" i="8"/>
  <c r="D14" i="8"/>
  <c r="C14" i="8"/>
  <c r="S13" i="8"/>
  <c r="AL13" i="8" s="1"/>
  <c r="R13" i="8"/>
  <c r="Q13" i="8"/>
  <c r="P13" i="8"/>
  <c r="O13" i="8"/>
  <c r="N13" i="8"/>
  <c r="M13" i="8"/>
  <c r="L13" i="8"/>
  <c r="AH13" i="8" s="1"/>
  <c r="K13" i="8"/>
  <c r="AG13" i="8" s="1"/>
  <c r="J13" i="8"/>
  <c r="I13" i="8"/>
  <c r="H13" i="8"/>
  <c r="G13" i="8"/>
  <c r="F13" i="8"/>
  <c r="E13" i="8"/>
  <c r="D13" i="8"/>
  <c r="C13" i="8"/>
  <c r="S12" i="8"/>
  <c r="R12" i="8"/>
  <c r="Q12" i="8"/>
  <c r="AK12" i="8" s="1"/>
  <c r="P12" i="8"/>
  <c r="O12" i="8"/>
  <c r="N12" i="8"/>
  <c r="M12" i="8"/>
  <c r="L12" i="8"/>
  <c r="AH12" i="8" s="1"/>
  <c r="K12" i="8"/>
  <c r="J12" i="8"/>
  <c r="I12" i="8"/>
  <c r="H12" i="8"/>
  <c r="G12" i="8"/>
  <c r="F12" i="8"/>
  <c r="E12" i="8"/>
  <c r="D12" i="8"/>
  <c r="C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10" i="8"/>
  <c r="AL10" i="8" s="1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AC9" i="8" s="1"/>
  <c r="F9" i="8"/>
  <c r="E9" i="8"/>
  <c r="D9" i="8"/>
  <c r="C9" i="8"/>
  <c r="S8" i="8"/>
  <c r="R8" i="8"/>
  <c r="Q8" i="8"/>
  <c r="P8" i="8"/>
  <c r="O8" i="8"/>
  <c r="N8" i="8"/>
  <c r="M8" i="8"/>
  <c r="L8" i="8"/>
  <c r="K8" i="8"/>
  <c r="J8" i="8"/>
  <c r="I8" i="8"/>
  <c r="H8" i="8"/>
  <c r="AD8" i="8" s="1"/>
  <c r="G8" i="8"/>
  <c r="F8" i="8"/>
  <c r="E8" i="8"/>
  <c r="D8" i="8"/>
  <c r="C8" i="8"/>
  <c r="S7" i="8"/>
  <c r="AL7" i="8" s="1"/>
  <c r="R7" i="8"/>
  <c r="Q7" i="8"/>
  <c r="P7" i="8"/>
  <c r="O7" i="8"/>
  <c r="N7" i="8"/>
  <c r="M7" i="8"/>
  <c r="L7" i="8"/>
  <c r="K7" i="8"/>
  <c r="J7" i="8"/>
  <c r="I7" i="8"/>
  <c r="AE7" i="8" s="1"/>
  <c r="H7" i="8"/>
  <c r="G7" i="8"/>
  <c r="F7" i="8"/>
  <c r="E7" i="8"/>
  <c r="D7" i="8"/>
  <c r="C7" i="8"/>
  <c r="S6" i="8"/>
  <c r="AL6" i="8" s="1"/>
  <c r="R6" i="8"/>
  <c r="Q6" i="8"/>
  <c r="P6" i="8"/>
  <c r="O6" i="8"/>
  <c r="N6" i="8"/>
  <c r="M6" i="8"/>
  <c r="L6" i="8"/>
  <c r="K6" i="8"/>
  <c r="J6" i="8"/>
  <c r="AF6" i="8" s="1"/>
  <c r="I6" i="8"/>
  <c r="H6" i="8"/>
  <c r="G6" i="8"/>
  <c r="AC6" i="8" s="1"/>
  <c r="F6" i="8"/>
  <c r="E6" i="8"/>
  <c r="D6" i="8"/>
  <c r="C6" i="8"/>
  <c r="S5" i="8"/>
  <c r="AL5" i="8" s="1"/>
  <c r="R5" i="8"/>
  <c r="Q5" i="8"/>
  <c r="P5" i="8"/>
  <c r="O5" i="8"/>
  <c r="N5" i="8"/>
  <c r="M5" i="8"/>
  <c r="L5" i="8"/>
  <c r="K5" i="8"/>
  <c r="AG5" i="8" s="1"/>
  <c r="J5" i="8"/>
  <c r="I5" i="8"/>
  <c r="H5" i="8"/>
  <c r="AD5" i="8" s="1"/>
  <c r="G5" i="8"/>
  <c r="F5" i="8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AL15" i="14" s="1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AL14" i="14" s="1"/>
  <c r="R14" i="14"/>
  <c r="Q14" i="14"/>
  <c r="P14" i="14"/>
  <c r="O14" i="14"/>
  <c r="N14" i="14"/>
  <c r="M14" i="14"/>
  <c r="L14" i="14"/>
  <c r="K14" i="14"/>
  <c r="J14" i="14"/>
  <c r="I14" i="14"/>
  <c r="H14" i="14"/>
  <c r="G14" i="14"/>
  <c r="AC14" i="14" s="1"/>
  <c r="F14" i="14"/>
  <c r="E14" i="14"/>
  <c r="D14" i="14"/>
  <c r="C14" i="14"/>
  <c r="S13" i="14"/>
  <c r="AL13" i="14" s="1"/>
  <c r="R13" i="14"/>
  <c r="Q13" i="14"/>
  <c r="P13" i="14"/>
  <c r="O13" i="14"/>
  <c r="N13" i="14"/>
  <c r="M13" i="14"/>
  <c r="L13" i="14"/>
  <c r="K13" i="14"/>
  <c r="J13" i="14"/>
  <c r="I13" i="14"/>
  <c r="H13" i="14"/>
  <c r="AD13" i="14" s="1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AE12" i="14" s="1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AF11" i="14" s="1"/>
  <c r="I11" i="14"/>
  <c r="H11" i="14"/>
  <c r="G11" i="14"/>
  <c r="AC11" i="14" s="1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AG10" i="14" s="1"/>
  <c r="J10" i="14"/>
  <c r="I10" i="14"/>
  <c r="H10" i="14"/>
  <c r="AD10" i="14" s="1"/>
  <c r="G10" i="14"/>
  <c r="AC10" i="14" s="1"/>
  <c r="F10" i="14"/>
  <c r="E10" i="14"/>
  <c r="D10" i="14"/>
  <c r="C10" i="14"/>
  <c r="S9" i="14"/>
  <c r="R9" i="14"/>
  <c r="Q9" i="14"/>
  <c r="P9" i="14"/>
  <c r="O9" i="14"/>
  <c r="N9" i="14"/>
  <c r="M9" i="14"/>
  <c r="L9" i="14"/>
  <c r="AH9" i="14" s="1"/>
  <c r="K9" i="14"/>
  <c r="J9" i="14"/>
  <c r="I9" i="14"/>
  <c r="AE9" i="14" s="1"/>
  <c r="H9" i="14"/>
  <c r="AD9" i="14" s="1"/>
  <c r="G9" i="14"/>
  <c r="F9" i="14"/>
  <c r="E9" i="14"/>
  <c r="D9" i="14"/>
  <c r="C9" i="14"/>
  <c r="S8" i="14"/>
  <c r="R8" i="14"/>
  <c r="Q8" i="14"/>
  <c r="P8" i="14"/>
  <c r="O8" i="14"/>
  <c r="N8" i="14"/>
  <c r="M8" i="14"/>
  <c r="AI8" i="14" s="1"/>
  <c r="L8" i="14"/>
  <c r="K8" i="14"/>
  <c r="J8" i="14"/>
  <c r="AF8" i="14" s="1"/>
  <c r="I8" i="14"/>
  <c r="AE8" i="14" s="1"/>
  <c r="H8" i="14"/>
  <c r="AD8" i="14" s="1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AG7" i="14" s="1"/>
  <c r="J7" i="14"/>
  <c r="AF7" i="14" s="1"/>
  <c r="I7" i="14"/>
  <c r="H7" i="14"/>
  <c r="G7" i="14"/>
  <c r="F7" i="14"/>
  <c r="E7" i="14"/>
  <c r="D7" i="14"/>
  <c r="C7" i="14"/>
  <c r="S6" i="14"/>
  <c r="R6" i="14"/>
  <c r="Q6" i="14"/>
  <c r="P6" i="14"/>
  <c r="O6" i="14"/>
  <c r="AJ6" i="14" s="1"/>
  <c r="N6" i="14"/>
  <c r="M6" i="14"/>
  <c r="L6" i="14"/>
  <c r="AH6" i="14" s="1"/>
  <c r="K6" i="14"/>
  <c r="AG6" i="14" s="1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AH5" i="14" s="1"/>
  <c r="K5" i="14"/>
  <c r="AG5" i="14" s="1"/>
  <c r="J5" i="14"/>
  <c r="I5" i="14"/>
  <c r="H5" i="14"/>
  <c r="G5" i="14"/>
  <c r="F5" i="14"/>
  <c r="E5" i="14"/>
  <c r="D5" i="14"/>
  <c r="C5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AJ16" i="13" s="1"/>
  <c r="O16" i="13"/>
  <c r="N16" i="13"/>
  <c r="M16" i="13"/>
  <c r="AI16" i="13" s="1"/>
  <c r="L16" i="13"/>
  <c r="K16" i="13"/>
  <c r="J16" i="13"/>
  <c r="I16" i="13"/>
  <c r="AE16" i="13" s="1"/>
  <c r="H16" i="13"/>
  <c r="AD16" i="13" s="1"/>
  <c r="G16" i="13"/>
  <c r="F16" i="13"/>
  <c r="E16" i="13"/>
  <c r="D16" i="13"/>
  <c r="C16" i="13"/>
  <c r="S15" i="13"/>
  <c r="R15" i="13"/>
  <c r="Q15" i="13"/>
  <c r="P15" i="13"/>
  <c r="O15" i="13"/>
  <c r="N15" i="13"/>
  <c r="AI15" i="13" s="1"/>
  <c r="M15" i="13"/>
  <c r="L15" i="13"/>
  <c r="K15" i="13"/>
  <c r="AG15" i="13" s="1"/>
  <c r="J15" i="13"/>
  <c r="AF15" i="13" s="1"/>
  <c r="I15" i="13"/>
  <c r="AE15" i="13" s="1"/>
  <c r="H15" i="13"/>
  <c r="G15" i="13"/>
  <c r="F15" i="13"/>
  <c r="E15" i="13"/>
  <c r="D15" i="13"/>
  <c r="C15" i="13"/>
  <c r="S14" i="13"/>
  <c r="R14" i="13"/>
  <c r="Q14" i="13"/>
  <c r="P14" i="13"/>
  <c r="O14" i="13"/>
  <c r="AJ14" i="13" s="1"/>
  <c r="N14" i="13"/>
  <c r="M14" i="13"/>
  <c r="L14" i="13"/>
  <c r="AH14" i="13" s="1"/>
  <c r="K14" i="13"/>
  <c r="AG14" i="13" s="1"/>
  <c r="J14" i="13"/>
  <c r="AF14" i="13" s="1"/>
  <c r="I14" i="13"/>
  <c r="H14" i="13"/>
  <c r="G14" i="13"/>
  <c r="F14" i="13"/>
  <c r="E14" i="13"/>
  <c r="D14" i="13"/>
  <c r="C14" i="13"/>
  <c r="S13" i="13"/>
  <c r="AL13" i="13" s="1"/>
  <c r="R13" i="13"/>
  <c r="Q13" i="13"/>
  <c r="P13" i="13"/>
  <c r="AJ13" i="13" s="1"/>
  <c r="O13" i="13"/>
  <c r="N13" i="13"/>
  <c r="M13" i="13"/>
  <c r="L13" i="13"/>
  <c r="AH13" i="13" s="1"/>
  <c r="K13" i="13"/>
  <c r="AG13" i="13" s="1"/>
  <c r="J13" i="13"/>
  <c r="I13" i="13"/>
  <c r="H13" i="13"/>
  <c r="G13" i="13"/>
  <c r="F13" i="13"/>
  <c r="E13" i="13"/>
  <c r="D13" i="13"/>
  <c r="C13" i="13"/>
  <c r="S12" i="13"/>
  <c r="R12" i="13"/>
  <c r="Q12" i="13"/>
  <c r="AK12" i="13" s="1"/>
  <c r="P12" i="13"/>
  <c r="O12" i="13"/>
  <c r="N12" i="13"/>
  <c r="M12" i="13"/>
  <c r="L12" i="13"/>
  <c r="AH12" i="13" s="1"/>
  <c r="K12" i="13"/>
  <c r="J12" i="13"/>
  <c r="I12" i="13"/>
  <c r="H12" i="13"/>
  <c r="G12" i="13"/>
  <c r="F12" i="13"/>
  <c r="E12" i="13"/>
  <c r="D12" i="13"/>
  <c r="C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S10" i="13"/>
  <c r="AL10" i="13" s="1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AC9" i="13" s="1"/>
  <c r="F9" i="13"/>
  <c r="E9" i="13"/>
  <c r="D9" i="13"/>
  <c r="C9" i="13"/>
  <c r="S8" i="13"/>
  <c r="R8" i="13"/>
  <c r="Q8" i="13"/>
  <c r="P8" i="13"/>
  <c r="O8" i="13"/>
  <c r="N8" i="13"/>
  <c r="M8" i="13"/>
  <c r="L8" i="13"/>
  <c r="K8" i="13"/>
  <c r="J8" i="13"/>
  <c r="I8" i="13"/>
  <c r="H8" i="13"/>
  <c r="AD8" i="13" s="1"/>
  <c r="G8" i="13"/>
  <c r="F8" i="13"/>
  <c r="E8" i="13"/>
  <c r="D8" i="13"/>
  <c r="C8" i="13"/>
  <c r="S7" i="13"/>
  <c r="AL7" i="13" s="1"/>
  <c r="R7" i="13"/>
  <c r="Q7" i="13"/>
  <c r="P7" i="13"/>
  <c r="O7" i="13"/>
  <c r="N7" i="13"/>
  <c r="M7" i="13"/>
  <c r="L7" i="13"/>
  <c r="K7" i="13"/>
  <c r="J7" i="13"/>
  <c r="I7" i="13"/>
  <c r="AE7" i="13" s="1"/>
  <c r="H7" i="13"/>
  <c r="G7" i="13"/>
  <c r="F7" i="13"/>
  <c r="E7" i="13"/>
  <c r="D7" i="13"/>
  <c r="C7" i="13"/>
  <c r="S6" i="13"/>
  <c r="AL6" i="13" s="1"/>
  <c r="R6" i="13"/>
  <c r="Q6" i="13"/>
  <c r="P6" i="13"/>
  <c r="O6" i="13"/>
  <c r="N6" i="13"/>
  <c r="M6" i="13"/>
  <c r="L6" i="13"/>
  <c r="K6" i="13"/>
  <c r="J6" i="13"/>
  <c r="AF6" i="13" s="1"/>
  <c r="I6" i="13"/>
  <c r="H6" i="13"/>
  <c r="G6" i="13"/>
  <c r="F6" i="13"/>
  <c r="E6" i="13"/>
  <c r="D6" i="13"/>
  <c r="C6" i="13"/>
  <c r="S5" i="13"/>
  <c r="AL5" i="13" s="1"/>
  <c r="R5" i="13"/>
  <c r="Q5" i="13"/>
  <c r="P5" i="13"/>
  <c r="O5" i="13"/>
  <c r="N5" i="13"/>
  <c r="M5" i="13"/>
  <c r="L5" i="13"/>
  <c r="K5" i="13"/>
  <c r="J5" i="13"/>
  <c r="I5" i="13"/>
  <c r="H5" i="13"/>
  <c r="AD5" i="13" s="1"/>
  <c r="G5" i="13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N11" i="12" s="1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O10" i="12" s="1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I123" i="12" s="1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K121" i="12" s="1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H10" i="11" s="1"/>
  <c r="AD10" i="11" s="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J5" i="11" s="1"/>
  <c r="AF5" i="11" s="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F126" i="10" s="1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H121" i="9" s="1"/>
  <c r="AB121" i="9" s="1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M116" i="9" s="1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H116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J90" i="9"/>
  <c r="J102" i="9" s="1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P16" i="9" s="1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P15" i="9" s="1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P14" i="9" s="1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P13" i="9" s="1"/>
  <c r="O47" i="9"/>
  <c r="N47" i="9"/>
  <c r="M47" i="9"/>
  <c r="L47" i="9"/>
  <c r="K47" i="9"/>
  <c r="J47" i="9"/>
  <c r="I47" i="9"/>
  <c r="H47" i="9"/>
  <c r="H13" i="9" s="1"/>
  <c r="AB13" i="9" s="1"/>
  <c r="G47" i="9"/>
  <c r="F47" i="9"/>
  <c r="E47" i="9"/>
  <c r="D47" i="9"/>
  <c r="S46" i="9"/>
  <c r="R46" i="9"/>
  <c r="Q46" i="9"/>
  <c r="P46" i="9"/>
  <c r="P12" i="9" s="1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H11" i="9" s="1"/>
  <c r="AB11" i="9" s="1"/>
  <c r="G45" i="9"/>
  <c r="F45" i="9"/>
  <c r="E45" i="9"/>
  <c r="D45" i="9"/>
  <c r="S44" i="9"/>
  <c r="R44" i="9"/>
  <c r="Q44" i="9"/>
  <c r="P44" i="9"/>
  <c r="P10" i="9" s="1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P9" i="9" s="1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P8" i="9" s="1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P7" i="9" s="1"/>
  <c r="O41" i="9"/>
  <c r="N41" i="9"/>
  <c r="M41" i="9"/>
  <c r="L41" i="9"/>
  <c r="K41" i="9"/>
  <c r="J41" i="9"/>
  <c r="I41" i="9"/>
  <c r="H41" i="9"/>
  <c r="G41" i="9"/>
  <c r="F41" i="9"/>
  <c r="E41" i="9"/>
  <c r="D41" i="9"/>
  <c r="S40" i="9"/>
  <c r="R40" i="9"/>
  <c r="Q40" i="9"/>
  <c r="P40" i="9"/>
  <c r="P6" i="9" s="1"/>
  <c r="O40" i="9"/>
  <c r="N40" i="9"/>
  <c r="M40" i="9"/>
  <c r="L40" i="9"/>
  <c r="K40" i="9"/>
  <c r="K6" i="9" s="1"/>
  <c r="AE6" i="9" s="1"/>
  <c r="J40" i="9"/>
  <c r="J6" i="9" s="1"/>
  <c r="AD6" i="9" s="1"/>
  <c r="I40" i="9"/>
  <c r="H40" i="9"/>
  <c r="G40" i="9"/>
  <c r="F40" i="9"/>
  <c r="E40" i="9"/>
  <c r="D40" i="9"/>
  <c r="S39" i="9"/>
  <c r="R39" i="9"/>
  <c r="Q39" i="9"/>
  <c r="P39" i="9"/>
  <c r="P5" i="9" s="1"/>
  <c r="O39" i="9"/>
  <c r="N39" i="9"/>
  <c r="M39" i="9"/>
  <c r="M5" i="9" s="1"/>
  <c r="L39" i="9"/>
  <c r="K39" i="9"/>
  <c r="J39" i="9"/>
  <c r="J5" i="9" s="1"/>
  <c r="I39" i="9"/>
  <c r="H39" i="9"/>
  <c r="H5" i="9" s="1"/>
  <c r="AB5" i="9" s="1"/>
  <c r="G39" i="9"/>
  <c r="F39" i="9"/>
  <c r="E39" i="9"/>
  <c r="D39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K119" i="12"/>
  <c r="E126" i="11"/>
  <c r="F125" i="11"/>
  <c r="G124" i="11"/>
  <c r="AH16" i="8"/>
  <c r="AG16" i="8"/>
  <c r="AL15" i="8"/>
  <c r="AH15" i="8"/>
  <c r="AL14" i="8"/>
  <c r="AC14" i="8"/>
  <c r="AD13" i="8"/>
  <c r="AC13" i="8"/>
  <c r="AL12" i="8"/>
  <c r="AE12" i="8"/>
  <c r="AD12" i="8"/>
  <c r="AL11" i="8"/>
  <c r="AF11" i="8"/>
  <c r="AE11" i="8"/>
  <c r="AC11" i="8"/>
  <c r="AG10" i="8"/>
  <c r="AF10" i="8"/>
  <c r="AC10" i="8"/>
  <c r="AL9" i="8"/>
  <c r="AH9" i="8"/>
  <c r="AG9" i="8"/>
  <c r="AE9" i="8"/>
  <c r="AD9" i="8"/>
  <c r="AL8" i="8"/>
  <c r="AI8" i="8"/>
  <c r="AH8" i="8"/>
  <c r="AF8" i="8"/>
  <c r="AE8" i="8"/>
  <c r="AC8" i="8"/>
  <c r="AF7" i="8"/>
  <c r="AD7" i="8"/>
  <c r="AC7" i="8"/>
  <c r="AJ6" i="8"/>
  <c r="AG6" i="8"/>
  <c r="AE6" i="8"/>
  <c r="AI5" i="8"/>
  <c r="AH5" i="8"/>
  <c r="AF5" i="8"/>
  <c r="AC5" i="8"/>
  <c r="AL16" i="14"/>
  <c r="AH16" i="14"/>
  <c r="AF16" i="14"/>
  <c r="AE16" i="14"/>
  <c r="AD16" i="14"/>
  <c r="AC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E13" i="14"/>
  <c r="AC13" i="14"/>
  <c r="AH12" i="14"/>
  <c r="AG12" i="14"/>
  <c r="AF12" i="14"/>
  <c r="AD12" i="14"/>
  <c r="AC12" i="14"/>
  <c r="AH11" i="14"/>
  <c r="AG11" i="14"/>
  <c r="AE11" i="14"/>
  <c r="AD11" i="14"/>
  <c r="AL10" i="14"/>
  <c r="AH10" i="14"/>
  <c r="AF10" i="14"/>
  <c r="AE10" i="14"/>
  <c r="AL9" i="14"/>
  <c r="AG9" i="14"/>
  <c r="AF9" i="14"/>
  <c r="AB9" i="14"/>
  <c r="AH8" i="14"/>
  <c r="AG8" i="14"/>
  <c r="AC8" i="14"/>
  <c r="AL7" i="14"/>
  <c r="AD7" i="14"/>
  <c r="AL6" i="14"/>
  <c r="AE6" i="14"/>
  <c r="AC6" i="14"/>
  <c r="AL5" i="14"/>
  <c r="AD5" i="14"/>
  <c r="AC5" i="14"/>
  <c r="AH16" i="13"/>
  <c r="AG16" i="13"/>
  <c r="AC16" i="13"/>
  <c r="AL15" i="13"/>
  <c r="AH15" i="13"/>
  <c r="AD15" i="13"/>
  <c r="AL14" i="13"/>
  <c r="AE14" i="13"/>
  <c r="AC14" i="13"/>
  <c r="AF13" i="13"/>
  <c r="AD13" i="13"/>
  <c r="AC13" i="13"/>
  <c r="AL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L8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I5" i="13"/>
  <c r="AG5" i="13"/>
  <c r="AF5" i="13"/>
  <c r="AE5" i="13"/>
  <c r="AC5" i="13"/>
  <c r="Q13" i="12"/>
  <c r="I5" i="12"/>
  <c r="AE5" i="12" s="1"/>
  <c r="AC16" i="8"/>
  <c r="AD15" i="8"/>
  <c r="AE14" i="8"/>
  <c r="AF13" i="8"/>
  <c r="AH11" i="8"/>
  <c r="AH11" i="13"/>
  <c r="H126" i="9"/>
  <c r="AB126" i="9" s="1"/>
  <c r="I125" i="9"/>
  <c r="AC125" i="9" s="1"/>
  <c r="N120" i="9"/>
  <c r="O119" i="9"/>
  <c r="P118" i="9"/>
  <c r="D118" i="9"/>
  <c r="Q117" i="9"/>
  <c r="R116" i="9"/>
  <c r="S14" i="9"/>
  <c r="AJ14" i="9" s="1"/>
  <c r="Q5" i="9"/>
  <c r="I5" i="9"/>
  <c r="AC5" i="9" s="1"/>
  <c r="F5" i="9"/>
  <c r="D5" i="9"/>
  <c r="AG7" i="8"/>
  <c r="AH7" i="8"/>
  <c r="AG8" i="8"/>
  <c r="AF9" i="8"/>
  <c r="AE10" i="8"/>
  <c r="AD11" i="8"/>
  <c r="AG12" i="8"/>
  <c r="AL16" i="8"/>
  <c r="AL8" i="14"/>
  <c r="AL11" i="14"/>
  <c r="AH15" i="14"/>
  <c r="AG16" i="14"/>
  <c r="AE5" i="14"/>
  <c r="AF5" i="14"/>
  <c r="AC6" i="13"/>
  <c r="AH7" i="13"/>
  <c r="AG8" i="13"/>
  <c r="AI8" i="13"/>
  <c r="AF9" i="13"/>
  <c r="AE10" i="13"/>
  <c r="AD11" i="13"/>
  <c r="AC12" i="13"/>
  <c r="AF16" i="13"/>
  <c r="AL16" i="13"/>
  <c r="AH5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E5" i="9"/>
  <c r="G5" i="9"/>
  <c r="AA5" i="9" s="1"/>
  <c r="E303" i="29"/>
  <c r="AD6" i="8"/>
  <c r="AG11" i="8"/>
  <c r="AE13" i="8"/>
  <c r="AD6" i="14"/>
  <c r="AH10" i="13"/>
  <c r="AF12" i="13"/>
  <c r="AE13" i="13"/>
  <c r="AD14" i="13"/>
  <c r="AC15" i="13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R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R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R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R303" i="29"/>
  <c r="P303" i="29"/>
  <c r="N303" i="29"/>
  <c r="L303" i="29"/>
  <c r="J303" i="29"/>
  <c r="I303" i="29"/>
  <c r="H303" i="29"/>
  <c r="G303" i="29"/>
  <c r="Q303" i="29"/>
  <c r="O303" i="29"/>
  <c r="K303" i="29"/>
  <c r="M303" i="29"/>
  <c r="F303" i="29"/>
  <c r="AD14" i="8"/>
  <c r="G124" i="9"/>
  <c r="AA124" i="9" s="1"/>
  <c r="I35" i="8"/>
  <c r="D35" i="8"/>
  <c r="L35" i="8"/>
  <c r="AG11" i="13"/>
  <c r="V149" i="10"/>
  <c r="P8" i="24"/>
  <c r="AF12" i="8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AC15" i="8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W11" i="14"/>
  <c r="H12" i="9"/>
  <c r="F115" i="10"/>
  <c r="G7" i="9"/>
  <c r="AA7" i="9" s="1"/>
  <c r="G6" i="9"/>
  <c r="AA6" i="9" s="1"/>
  <c r="H68" i="9"/>
  <c r="H85" i="9"/>
  <c r="W155" i="12"/>
  <c r="AH10" i="8"/>
  <c r="K7" i="9" l="1"/>
  <c r="AE7" i="9" s="1"/>
  <c r="W85" i="12"/>
  <c r="R115" i="9"/>
  <c r="P117" i="9"/>
  <c r="O118" i="9"/>
  <c r="N119" i="9"/>
  <c r="M120" i="9"/>
  <c r="L121" i="9"/>
  <c r="AF121" i="9" s="1"/>
  <c r="I124" i="9"/>
  <c r="AC124" i="9" s="1"/>
  <c r="H125" i="9"/>
  <c r="AB125" i="9" s="1"/>
  <c r="K102" i="9"/>
  <c r="F116" i="10"/>
  <c r="E117" i="10"/>
  <c r="D118" i="10"/>
  <c r="S119" i="10"/>
  <c r="R120" i="10"/>
  <c r="Q121" i="10"/>
  <c r="G115" i="9"/>
  <c r="AA115" i="9" s="1"/>
  <c r="E117" i="9"/>
  <c r="S119" i="9"/>
  <c r="AJ119" i="9" s="1"/>
  <c r="R120" i="9"/>
  <c r="Q121" i="9"/>
  <c r="O123" i="9"/>
  <c r="N124" i="9"/>
  <c r="M125" i="9"/>
  <c r="L126" i="9"/>
  <c r="AF126" i="9" s="1"/>
  <c r="I9" i="12"/>
  <c r="AE9" i="12" s="1"/>
  <c r="G11" i="12"/>
  <c r="F12" i="12"/>
  <c r="AI15" i="8"/>
  <c r="H117" i="9"/>
  <c r="AB117" i="9" s="1"/>
  <c r="W42" i="12"/>
  <c r="AK15" i="13"/>
  <c r="M115" i="9"/>
  <c r="J118" i="9"/>
  <c r="AD118" i="9" s="1"/>
  <c r="I119" i="9"/>
  <c r="AC119" i="9" s="1"/>
  <c r="H120" i="9"/>
  <c r="AB120" i="9" s="1"/>
  <c r="G121" i="9"/>
  <c r="AA121" i="9" s="1"/>
  <c r="E123" i="9"/>
  <c r="D124" i="9"/>
  <c r="S125" i="9"/>
  <c r="AJ125" i="9" s="1"/>
  <c r="R126" i="9"/>
  <c r="S6" i="10"/>
  <c r="AL6" i="10" s="1"/>
  <c r="K6" i="10"/>
  <c r="AG6" i="10" s="1"/>
  <c r="J7" i="10"/>
  <c r="AF7" i="10" s="1"/>
  <c r="I8" i="10"/>
  <c r="AE8" i="10" s="1"/>
  <c r="F11" i="10"/>
  <c r="E12" i="10"/>
  <c r="D13" i="10"/>
  <c r="Q16" i="10"/>
  <c r="O116" i="12"/>
  <c r="N117" i="12"/>
  <c r="M118" i="12"/>
  <c r="K120" i="12"/>
  <c r="J121" i="12"/>
  <c r="H123" i="12"/>
  <c r="Q15" i="12"/>
  <c r="AK15" i="14"/>
  <c r="S121" i="10"/>
  <c r="AB5" i="8"/>
  <c r="H116" i="10"/>
  <c r="F118" i="10"/>
  <c r="Q5" i="11"/>
  <c r="J7" i="12"/>
  <c r="AF7" i="12" s="1"/>
  <c r="I8" i="12"/>
  <c r="AE8" i="12" s="1"/>
  <c r="W83" i="10"/>
  <c r="X141" i="10"/>
  <c r="W41" i="10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L120" i="9"/>
  <c r="AF120" i="9" s="1"/>
  <c r="H124" i="9"/>
  <c r="AB124" i="9" s="1"/>
  <c r="G125" i="9"/>
  <c r="AA125" i="9" s="1"/>
  <c r="F126" i="9"/>
  <c r="R5" i="1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AK8" i="11" s="1"/>
  <c r="O10" i="11"/>
  <c r="AJ10" i="11" s="1"/>
  <c r="N11" i="1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W16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I120" i="9" l="1"/>
  <c r="AG119" i="9"/>
  <c r="AG115" i="9"/>
  <c r="AI7" i="10"/>
  <c r="AK16" i="10"/>
  <c r="AI126" i="9"/>
  <c r="AH121" i="9"/>
  <c r="Z116" i="9"/>
  <c r="AK5" i="11"/>
  <c r="AI119" i="9"/>
  <c r="Z126" i="9"/>
  <c r="AG123" i="9"/>
  <c r="AK15" i="11"/>
  <c r="AI11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19" i="9" l="1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/>
  <c r="L213" i="11" l="1"/>
  <c r="G213" i="11"/>
  <c r="M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<sst xmlns="http://schemas.openxmlformats.org/spreadsheetml/2006/main" count="5849" uniqueCount="359">
  <si>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</si>
  <si>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</si>
  <si>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</si>
  <si>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</si>
  <si>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</si>
  <si>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</si>
  <si>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</si>
  <si>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</si>
  <si>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</si>
  <si>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</si>
  <si>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</si>
  <si>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</si>
  <si>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</si>
  <si>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</si>
  <si>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</si>
  <si>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</si>
  <si>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</si>
  <si>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</si>
  <si>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</si>
  <si>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</si>
  <si>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</si>
  <si>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</si>
  <si>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</si>
  <si>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</si>
  <si>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</si>
  <si>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</si>
  <si>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</si>
  <si>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</si>
  <si>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</si>
  <si>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</si>
  <si>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</si>
  <si>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</si>
  <si>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</si>
  <si>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</si>
  <si>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</si>
  <si>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</si>
  <si>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</si>
  <si>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</si>
  <si>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</si>
  <si>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</si>
  <si>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</si>
  <si>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</si>
  <si>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</si>
  <si>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</si>
  <si>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</si>
  <si>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</si>
  <si>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</si>
  <si>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</si>
  <si>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</si>
  <si>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</si>
  <si>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</si>
  <si>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</si>
  <si>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</si>
  <si>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</si>
  <si>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</si>
  <si>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</si>
  <si>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</si>
  <si>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</si>
  <si>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</si>
  <si>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</si>
  <si>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</si>
  <si>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</si>
  <si>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</si>
  <si>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</si>
  <si>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</si>
  <si>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</si>
  <si>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</si>
  <si>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</si>
  <si>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</si>
  <si>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</si>
  <si>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</si>
  <si>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</si>
  <si>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</si>
  <si>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</si>
  <si>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</si>
  <si>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</si>
  <si>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</si>
  <si>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</si>
  <si>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</si>
  <si>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</si>
  <si>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</si>
  <si>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</si>
  <si>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</si>
  <si>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</si>
  <si>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</si>
  <si>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</si>
  <si>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</si>
  <si>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</si>
  <si>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</si>
  <si>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</si>
  <si>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</si>
  <si>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</si>
  <si>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</si>
  <si>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</si>
  <si>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</si>
  <si>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</si>
  <si>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</si>
  <si>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</si>
  <si>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</si>
  <si>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</si>
  <si>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</si>
  <si>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</si>
  <si>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</si>
  <si>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</si>
  <si>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</si>
  <si>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</si>
  <si>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</si>
  <si>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</si>
  <si>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</si>
  <si>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</si>
  <si>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</si>
  <si>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</si>
  <si>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</si>
  <si>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</si>
  <si>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</si>
  <si>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</si>
  <si>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</si>
  <si>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</si>
  <si>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</si>
  <si>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</si>
  <si>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</si>
  <si>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</si>
  <si>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</si>
  <si>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</si>
  <si>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</si>
  <si>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</si>
  <si>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</si>
  <si>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</si>
  <si>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</si>
  <si>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</si>
  <si>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</si>
  <si>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</si>
  <si>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</si>
  <si>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</si>
  <si>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</si>
  <si>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</si>
  <si>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</si>
  <si>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</si>
  <si>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</si>
  <si>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</si>
  <si>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</si>
  <si>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</si>
  <si>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</si>
  <si>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</si>
  <si>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</si>
  <si>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</si>
  <si>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</si>
  <si>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</si>
  <si>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</si>
  <si>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</si>
  <si>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</si>
  <si>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</si>
  <si>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</si>
  <si>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</si>
  <si>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</si>
  <si>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</si>
  <si>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</si>
  <si>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</si>
  <si>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</si>
  <si>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</si>
  <si>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</si>
  <si>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</si>
  <si>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</si>
  <si>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</si>
  <si>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</si>
  <si>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</si>
  <si>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</si>
  <si>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</si>
  <si>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</si>
  <si>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</si>
  <si>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</si>
  <si>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</si>
  <si>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</si>
  <si>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</si>
  <si>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</si>
  <si>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</si>
  <si>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</si>
  <si>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</si>
  <si>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</si>
  <si>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</si>
  <si>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</si>
  <si>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</si>
  <si>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</si>
  <si>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</si>
  <si>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</si>
  <si>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</si>
  <si>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</si>
  <si>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</si>
  <si>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</si>
  <si>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</si>
  <si>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</si>
  <si>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</si>
  <si>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</si>
  <si>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</si>
  <si>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</si>
  <si>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</si>
  <si>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</si>
  <si>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</si>
  <si>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</si>
  <si>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</si>
  <si>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</si>
  <si>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</si>
  <si>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</si>
  <si>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</si>
  <si>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</si>
  <si>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</si>
  <si>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</si>
  <si>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</si>
  <si>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</si>
  <si>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</si>
  <si>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</si>
  <si>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</si>
  <si>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</si>
  <si>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</si>
  <si>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</si>
  <si>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</si>
  <si>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</si>
  <si>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</si>
  <si>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</si>
  <si>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</si>
  <si>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</si>
  <si>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</si>
  <si>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</si>
  <si>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</si>
  <si>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</si>
  <si>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</si>
  <si>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</si>
  <si>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</si>
  <si>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</si>
  <si>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</si>
  <si>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</si>
  <si>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</si>
  <si>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</si>
  <si>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</si>
  <si>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</si>
  <si>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</si>
  <si>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</si>
  <si>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</si>
  <si>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</si>
  <si>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</si>
  <si>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</si>
  <si>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</si>
  <si>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</si>
  <si>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</si>
  <si>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</si>
  <si>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</si>
  <si>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</si>
  <si>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</si>
  <si>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</si>
  <si>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</si>
  <si>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</si>
  <si>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</si>
  <si>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</si>
  <si>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</si>
  <si>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</si>
  <si>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</si>
  <si>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</si>
  <si>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</si>
  <si>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</si>
  <si>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</si>
  <si>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</si>
  <si>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</si>
  <si>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</si>
  <si>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</si>
  <si>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</si>
  <si>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</si>
  <si>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</si>
  <si>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</si>
  <si>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</si>
  <si>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</si>
  <si>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</si>
  <si>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</si>
  <si>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</si>
  <si>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</si>
  <si>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</si>
  <si>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</si>
  <si>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</si>
  <si>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</si>
  <si>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</si>
  <si>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</si>
  <si>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</si>
  <si>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</si>
  <si>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</si>
  <si>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</si>
  <si>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</si>
  <si>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</si>
  <si>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</si>
  <si>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</si>
  <si>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</si>
  <si>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</si>
  <si>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</si>
  <si>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</si>
  <si>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</si>
  <si>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</si>
  <si>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</si>
  <si>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</si>
  <si>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</si>
  <si>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</si>
  <si>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</si>
  <si>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</si>
  <si>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</si>
  <si>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</si>
  <si>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</si>
  <si>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</si>
  <si>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</si>
  <si>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</si>
  <si>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</si>
  <si>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</si>
  <si>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</si>
  <si>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</si>
  <si>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</si>
  <si>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</si>
  <si>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</si>
  <si>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</si>
  <si>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</si>
  <si>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</si>
  <si>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</si>
  <si>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</si>
  <si>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</si>
  <si>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</si>
  <si>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</si>
  <si>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</si>
  <si>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</si>
  <si>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</si>
  <si>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</si>
  <si>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</si>
  <si>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</si>
  <si>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</si>
  <si>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</si>
  <si>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</si>
  <si>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</si>
  <si>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</si>
  <si>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</si>
  <si>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</si>
  <si>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</si>
  <si>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</si>
  <si>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</si>
  <si>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</si>
  <si>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</si>
  <si>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</si>
  <si>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</si>
  <si>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</si>
  <si>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</si>
  <si>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</si>
  <si>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</si>
  <si>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</si>
  <si>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</si>
  <si>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</si>
  <si>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</si>
  <si>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</si>
  <si>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</si>
  <si>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</si>
  <si>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</si>
  <si>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</si>
  <si>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</si>
  <si>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</si>
  <si>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令和6年　</t>
  </si>
  <si>
    <t>2024年</t>
    <rPh sb="4" eb="5">
      <t>ネン</t>
    </rPh>
    <phoneticPr fontId="3"/>
  </si>
  <si>
    <t>令和6年12月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</si>
</sst>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'保健所別（令和6年）'!$D$14:$O$14</c:f>
              <c:numCache>
                <c:formatCode>0.00_);[Red]\(0.00\)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'保健所別（令和6年）'!$C$15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'保健所別（令和6年）'!$D$15:$O$15</c:f>
              <c:numCache>
                <c:formatCode>0.00_);[Red]\(0.00\)</c:formatCode>
                <c:ptCount val="12"/>
                <c:pt idx="0">
                  <c:v>2.57</c:v>
                </c:pt>
                <c:pt idx="1">
                  <c:v>2.4</c:v>
                </c:pt>
                <c:pt idx="2">
                  <c:v>2.52</c:v>
                </c:pt>
                <c:pt idx="3">
                  <c:v>2.5</c:v>
                </c:pt>
                <c:pt idx="4">
                  <c:v>2.58</c:v>
                </c:pt>
                <c:pt idx="5">
                  <c:v>2.57</c:v>
                </c:pt>
                <c:pt idx="6">
                  <c:v>2.73</c:v>
                </c:pt>
                <c:pt idx="7">
                  <c:v>2.57</c:v>
                </c:pt>
                <c:pt idx="8">
                  <c:v>2.64</c:v>
                </c:pt>
                <c:pt idx="9">
                  <c:v>2.74</c:v>
                </c:pt>
                <c:pt idx="10">
                  <c:v>2.39</c:v>
                </c:pt>
                <c:pt idx="11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  <c:maj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'保健所別（令和6年）'!$D$10:$O$10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'保健所別（令和6年）'!$C$11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'保健所別（令和6年）'!$D$11:$O$11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2.25</c:v>
                </c:pt>
                <c:pt idx="2">
                  <c:v>3.5</c:v>
                </c:pt>
                <c:pt idx="3">
                  <c:v>2.75</c:v>
                </c:pt>
                <c:pt idx="4">
                  <c:v>2</c:v>
                </c:pt>
                <c:pt idx="5">
                  <c:v>2.75</c:v>
                </c:pt>
                <c:pt idx="6">
                  <c:v>1.25</c:v>
                </c:pt>
                <c:pt idx="7">
                  <c:v>1.75</c:v>
                </c:pt>
                <c:pt idx="8">
                  <c:v>3.25</c:v>
                </c:pt>
                <c:pt idx="9">
                  <c:v>2.25</c:v>
                </c:pt>
                <c:pt idx="10">
                  <c:v>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'保健所別（令和6年）'!$C$12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'保健所別（令和6年）'!$D$12:$O$12</c:f>
              <c:numCache>
                <c:formatCode>0.00_);[Red]\(0.00\)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1.67</c:v>
                </c:pt>
                <c:pt idx="3">
                  <c:v>3.33</c:v>
                </c:pt>
                <c:pt idx="4">
                  <c:v>3.67</c:v>
                </c:pt>
                <c:pt idx="5">
                  <c:v>5</c:v>
                </c:pt>
                <c:pt idx="6">
                  <c:v>5</c:v>
                </c:pt>
                <c:pt idx="7">
                  <c:v>4.33</c:v>
                </c:pt>
                <c:pt idx="8">
                  <c:v>3</c:v>
                </c:pt>
                <c:pt idx="9">
                  <c:v>3</c:v>
                </c:pt>
                <c:pt idx="10">
                  <c:v>2.33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'保健所別（令和6年）'!$C$13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'保健所別（令和6年）'!$D$13:$O$13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1.5</c:v>
                </c:pt>
                <c:pt idx="2">
                  <c:v>2</c:v>
                </c:pt>
                <c:pt idx="3">
                  <c:v>1.5</c:v>
                </c:pt>
                <c:pt idx="4">
                  <c:v>1.5</c:v>
                </c:pt>
                <c:pt idx="5">
                  <c:v>2</c:v>
                </c:pt>
                <c:pt idx="6">
                  <c:v>1.25</c:v>
                </c:pt>
                <c:pt idx="7">
                  <c:v>2</c:v>
                </c:pt>
                <c:pt idx="8">
                  <c:v>2</c:v>
                </c:pt>
                <c:pt idx="9">
                  <c:v>3.25</c:v>
                </c:pt>
                <c:pt idx="10">
                  <c:v>2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'保健所別（令和6年）'!$C$14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'保健所別（令和6年）'!$D$14:$O$14</c:f>
              <c:numCache>
                <c:formatCode>0.00_);[Red]\(0.00\)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'保健所別（令和6年）'!$D$4:$O$4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'保健所別（令和6年）'!$C$5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'保健所別（令和6年）'!$D$5:$O$5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'保健所別（令和6年）'!$C$6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'保健所別（令和6年）'!$D$6:$O$6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'保健所別（令和6年）'!$C$7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'保健所別（令和6年）'!$D$7:$O$7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'保健所別（令和6年）'!$D$208:$O$208</c:f>
              <c:numCache>
                <c:formatCode>General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26</c:v>
                </c:pt>
                <c:pt idx="3">
                  <c:v>24</c:v>
                </c:pt>
                <c:pt idx="4">
                  <c:v>24</c:v>
                </c:pt>
                <c:pt idx="5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'総合（令和6年）'!$V$122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'総合（令和6年）'!$W$122:$AH$122</c:f>
              <c:numCache>
                <c:formatCode>0.00</c:formatCode>
                <c:ptCount val="12"/>
                <c:pt idx="0">
                  <c:v>1.92</c:v>
                </c:pt>
                <c:pt idx="1">
                  <c:v>1.83</c:v>
                </c:pt>
                <c:pt idx="2">
                  <c:v>1.92</c:v>
                </c:pt>
                <c:pt idx="3">
                  <c:v>1.36</c:v>
                </c:pt>
                <c:pt idx="4">
                  <c:v>1.55</c:v>
                </c:pt>
                <c:pt idx="5">
                  <c:v>1.0900000000000001</c:v>
                </c:pt>
                <c:pt idx="6">
                  <c:v>2.75</c:v>
                </c:pt>
                <c:pt idx="7">
                  <c:v>1.67</c:v>
                </c:pt>
                <c:pt idx="8">
                  <c:v>2.42</c:v>
                </c:pt>
                <c:pt idx="9">
                  <c:v>2.75</c:v>
                </c:pt>
                <c:pt idx="10">
                  <c:v>3.58</c:v>
                </c:pt>
                <c:pt idx="1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'総合（令和6年）'!$V$123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'総合（令和6年）'!$W$123:$AH$123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'総合（令和6年）'!$V$124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'総合（令和6年）'!$V$125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'総合（令和6年）'!$W$125:$AH$125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'総合（令和6年）'!$V$126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'総合（令和6年）'!$W$126:$AH$126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年次別!$E$27:$E$314</c:f>
              <c:numCache>
                <c:formatCode>General</c:formatCode>
                <c:ptCount val="288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年次別!$F$27:$F$314</c:f>
              <c:numCache>
                <c:formatCode>General</c:formatCode>
                <c:ptCount val="288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'保健所別（令和6年）'!$C$27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'保健所別（令和6年）'!$D$27:$O$27</c:f>
              <c:numCache>
                <c:formatCode>0.00_);[Red]\(0.00\)</c:formatCode>
                <c:ptCount val="12"/>
                <c:pt idx="0">
                  <c:v>0.83</c:v>
                </c:pt>
                <c:pt idx="1">
                  <c:v>0.76</c:v>
                </c:pt>
                <c:pt idx="2">
                  <c:v>0.82</c:v>
                </c:pt>
                <c:pt idx="3">
                  <c:v>0.88</c:v>
                </c:pt>
                <c:pt idx="4">
                  <c:v>0.86</c:v>
                </c:pt>
                <c:pt idx="5">
                  <c:v>0.91</c:v>
                </c:pt>
                <c:pt idx="6">
                  <c:v>0.88</c:v>
                </c:pt>
                <c:pt idx="7">
                  <c:v>0.87</c:v>
                </c:pt>
                <c:pt idx="8">
                  <c:v>0.85</c:v>
                </c:pt>
                <c:pt idx="9">
                  <c:v>0.9</c:v>
                </c:pt>
                <c:pt idx="10">
                  <c:v>0.76</c:v>
                </c:pt>
                <c:pt idx="11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'保健所別（令和6年）'!$D$22:$O$22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'保健所別（令和6年）'!$C$23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'保健所別（令和6年）'!$C$24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'保健所別（令和6年）'!$D$24:$O$24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1.33</c:v>
                </c:pt>
                <c:pt idx="2">
                  <c:v>0</c:v>
                </c:pt>
                <c:pt idx="3">
                  <c:v>1.33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0.67</c:v>
                </c:pt>
                <c:pt idx="8">
                  <c:v>0</c:v>
                </c:pt>
                <c:pt idx="9">
                  <c:v>0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'保健所別（令和6年）'!$C$25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'保健所別（令和6年）'!$D$25:$O$25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0.5</c:v>
                </c:pt>
                <c:pt idx="5">
                  <c:v>1.25</c:v>
                </c:pt>
                <c:pt idx="6">
                  <c:v>0</c:v>
                </c:pt>
                <c:pt idx="7">
                  <c:v>0</c:v>
                </c:pt>
                <c:pt idx="8">
                  <c:v>1.75</c:v>
                </c:pt>
                <c:pt idx="9">
                  <c:v>0.5</c:v>
                </c:pt>
                <c:pt idx="10">
                  <c:v>0.5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'保健所別（令和6年）'!$C$26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'保健所別（令和6年）'!$D$16:$O$16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'保健所別（令和6年）'!$C$17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'保健所別（令和6年）'!$C$18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'保健所別（令和6年）'!$D$18:$O$18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'保健所別（令和6年）'!$C$19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'保健所別（令和6年）'!$D$19:$O$19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0.08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'保健所別（令和6年）'!$C$127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'保健所別（令和6年）'!$D$127:$O$127</c:f>
              <c:numCache>
                <c:formatCode>0.00_);[Red]\(0.00\)</c:formatCode>
                <c:ptCount val="12"/>
                <c:pt idx="0">
                  <c:v>0.31</c:v>
                </c:pt>
                <c:pt idx="1">
                  <c:v>0.3</c:v>
                </c:pt>
                <c:pt idx="2">
                  <c:v>0.3</c:v>
                </c:pt>
                <c:pt idx="3">
                  <c:v>0.33</c:v>
                </c:pt>
                <c:pt idx="4">
                  <c:v>0.34</c:v>
                </c:pt>
                <c:pt idx="5">
                  <c:v>0.35</c:v>
                </c:pt>
                <c:pt idx="6">
                  <c:v>0.37</c:v>
                </c:pt>
                <c:pt idx="7">
                  <c:v>0.32</c:v>
                </c:pt>
                <c:pt idx="8">
                  <c:v>0.35</c:v>
                </c:pt>
                <c:pt idx="9">
                  <c:v>0.34</c:v>
                </c:pt>
                <c:pt idx="10">
                  <c:v>0.3</c:v>
                </c:pt>
                <c:pt idx="11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'保健所別（令和6年）'!$C$226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0.08</c:v>
                </c:pt>
                <c:pt idx="3">
                  <c:v>0.5</c:v>
                </c:pt>
                <c:pt idx="4">
                  <c:v>0.33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0.67</c:v>
                </c:pt>
                <c:pt idx="9">
                  <c:v>0.25</c:v>
                </c:pt>
                <c:pt idx="10">
                  <c:v>0.33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'保健所別（令和6年）'!$C$227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'保健所別（令和6年）'!$D$227:$O$227</c:f>
              <c:numCache>
                <c:formatCode>0.00_);[Red]\(0.00\)</c:formatCode>
                <c:ptCount val="12"/>
                <c:pt idx="0">
                  <c:v>0.53</c:v>
                </c:pt>
                <c:pt idx="1">
                  <c:v>0.46</c:v>
                </c:pt>
                <c:pt idx="2">
                  <c:v>0.52</c:v>
                </c:pt>
                <c:pt idx="3">
                  <c:v>0.54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0.52</c:v>
                </c:pt>
                <c:pt idx="7">
                  <c:v>0.55000000000000004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0.46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0.08</c:v>
                </c:pt>
                <c:pt idx="3">
                  <c:v>0.5</c:v>
                </c:pt>
                <c:pt idx="4">
                  <c:v>0.33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0.67</c:v>
                </c:pt>
                <c:pt idx="9">
                  <c:v>0.25</c:v>
                </c:pt>
                <c:pt idx="10">
                  <c:v>0.33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0.08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'総合（令和6年）'!$V$263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'総合（令和6年）'!$W$263:$AH$263</c:f>
              <c:numCache>
                <c:formatCode>0.00_ </c:formatCode>
                <c:ptCount val="12"/>
                <c:pt idx="0">
                  <c:v>1</c:v>
                </c:pt>
                <c:pt idx="1">
                  <c:v>0.67</c:v>
                </c:pt>
                <c:pt idx="2">
                  <c:v>0.75</c:v>
                </c:pt>
                <c:pt idx="3">
                  <c:v>0.73</c:v>
                </c:pt>
                <c:pt idx="4">
                  <c:v>0</c:v>
                </c:pt>
                <c:pt idx="5">
                  <c:v>0.64</c:v>
                </c:pt>
                <c:pt idx="6">
                  <c:v>0.83</c:v>
                </c:pt>
                <c:pt idx="7">
                  <c:v>0.67</c:v>
                </c:pt>
                <c:pt idx="8">
                  <c:v>1.67</c:v>
                </c:pt>
                <c:pt idx="9">
                  <c:v>1.08</c:v>
                </c:pt>
                <c:pt idx="10">
                  <c:v>1.17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'総合（令和6年）'!$V$264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'総合（令和6年）'!$W$264:$AH$264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'総合（令和6年）'!$V$265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'総合（令和6年）'!$W$265:$AH$265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'総合（令和6年）'!$V$266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'総合（令和6年）'!$W$266:$AH$266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'総合（令和6年）'!$V$267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年次別!$G$27:$G$314</c:f>
              <c:numCache>
                <c:formatCode>General</c:formatCode>
                <c:ptCount val="288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年次別!$H$27:$H$314</c:f>
              <c:numCache>
                <c:formatCode>General</c:formatCode>
                <c:ptCount val="288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'保健所別（令和6年）'!$C$39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0.5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0.56000000000000005</c:v>
                </c:pt>
                <c:pt idx="6">
                  <c:v>0.57999999999999996</c:v>
                </c:pt>
                <c:pt idx="7">
                  <c:v>0.51</c:v>
                </c:pt>
                <c:pt idx="8">
                  <c:v>0.53</c:v>
                </c:pt>
                <c:pt idx="9">
                  <c:v>0.57999999999999996</c:v>
                </c:pt>
                <c:pt idx="10">
                  <c:v>0.51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'保健所別（令和6年）'!$C$35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0.75</c:v>
                </c:pt>
                <c:pt idx="6">
                  <c:v>0.5</c:v>
                </c:pt>
                <c:pt idx="7">
                  <c:v>0.25</c:v>
                </c:pt>
                <c:pt idx="8">
                  <c:v>0.25</c:v>
                </c:pt>
                <c:pt idx="9">
                  <c:v>0</c:v>
                </c:pt>
                <c:pt idx="10">
                  <c:v>0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'保健所別（令和6年）'!$C$36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'保健所別（令和6年）'!$D$36:$O$36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1.33</c:v>
                </c:pt>
                <c:pt idx="4">
                  <c:v>1</c:v>
                </c:pt>
                <c:pt idx="5">
                  <c:v>0.67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0.67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'保健所別（令和6年）'!$C$37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'保健所別（令和6年）'!$C$38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'保健所別（令和6年）'!$C$29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'保健所別（令和6年）'!$C$30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'保健所別（令和6年）'!$D$30:$O$30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'保健所別（令和6年）'!$C$31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3532897603485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0.08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0.17</c:v>
                </c:pt>
                <c:pt idx="9">
                  <c:v>0.08</c:v>
                </c:pt>
                <c:pt idx="10">
                  <c:v>0.08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'保健所別（令和6年）'!$C$139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'保健所別（令和6年）'!$D$139:$O$139</c:f>
              <c:numCache>
                <c:formatCode>0.00_);[Red]\(0.00\)</c:formatCode>
                <c:ptCount val="12"/>
                <c:pt idx="0">
                  <c:v>0.34</c:v>
                </c:pt>
                <c:pt idx="1">
                  <c:v>0.33</c:v>
                </c:pt>
                <c:pt idx="2">
                  <c:v>0.34</c:v>
                </c:pt>
                <c:pt idx="3">
                  <c:v>0.37</c:v>
                </c:pt>
                <c:pt idx="4">
                  <c:v>0.4</c:v>
                </c:pt>
                <c:pt idx="5">
                  <c:v>0.38</c:v>
                </c:pt>
                <c:pt idx="6">
                  <c:v>0.41</c:v>
                </c:pt>
                <c:pt idx="7">
                  <c:v>0.37</c:v>
                </c:pt>
                <c:pt idx="8">
                  <c:v>0.36</c:v>
                </c:pt>
                <c:pt idx="9">
                  <c:v>0.39</c:v>
                </c:pt>
                <c:pt idx="10">
                  <c:v>0.34</c:v>
                </c:pt>
                <c:pt idx="11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'保健所別（令和6年）'!$C$238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0.25</c:v>
                </c:pt>
                <c:pt idx="2">
                  <c:v>0.33</c:v>
                </c:pt>
                <c:pt idx="3">
                  <c:v>0.42</c:v>
                </c:pt>
                <c:pt idx="4">
                  <c:v>0.25</c:v>
                </c:pt>
                <c:pt idx="5">
                  <c:v>0.33</c:v>
                </c:pt>
                <c:pt idx="6">
                  <c:v>0.25</c:v>
                </c:pt>
                <c:pt idx="7">
                  <c:v>0.33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'保健所別（令和6年）'!$C$239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0.18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0.2</c:v>
                </c:pt>
                <c:pt idx="10">
                  <c:v>0.18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'保健所別（令和6年）'!$D$232:$O$232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0.25</c:v>
                </c:pt>
                <c:pt idx="2">
                  <c:v>0.33</c:v>
                </c:pt>
                <c:pt idx="3">
                  <c:v>0.42</c:v>
                </c:pt>
                <c:pt idx="4">
                  <c:v>0.25</c:v>
                </c:pt>
                <c:pt idx="5">
                  <c:v>0.33</c:v>
                </c:pt>
                <c:pt idx="6">
                  <c:v>0.25</c:v>
                </c:pt>
                <c:pt idx="7">
                  <c:v>0.33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0.08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0.17</c:v>
                </c:pt>
                <c:pt idx="9">
                  <c:v>0.08</c:v>
                </c:pt>
                <c:pt idx="10">
                  <c:v>0.08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'総合（令和6年）'!$V$405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'総合（令和6年）'!$W$405:$AH$405</c:f>
              <c:numCache>
                <c:formatCode>0.00_ </c:formatCode>
                <c:ptCount val="12"/>
                <c:pt idx="0">
                  <c:v>0.57999999999999996</c:v>
                </c:pt>
                <c:pt idx="1">
                  <c:v>0.17</c:v>
                </c:pt>
                <c:pt idx="2">
                  <c:v>0.17</c:v>
                </c:pt>
                <c:pt idx="3">
                  <c:v>0.18</c:v>
                </c:pt>
                <c:pt idx="4">
                  <c:v>0.36</c:v>
                </c:pt>
                <c:pt idx="5">
                  <c:v>0.36</c:v>
                </c:pt>
                <c:pt idx="6">
                  <c:v>0.17</c:v>
                </c:pt>
                <c:pt idx="7">
                  <c:v>0.5</c:v>
                </c:pt>
                <c:pt idx="8">
                  <c:v>0.67</c:v>
                </c:pt>
                <c:pt idx="9">
                  <c:v>0.67</c:v>
                </c:pt>
                <c:pt idx="10">
                  <c:v>0.25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'総合（令和6年）'!$V$406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'総合（令和6年）'!$W$406:$AH$406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'総合（令和6年）'!$V$407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'総合（令和6年）'!$V$408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'総合（令和6年）'!$V$409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'総合（令和6年）'!$W$409:$AH$409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年次別!$I$27:$I$314</c:f>
              <c:numCache>
                <c:formatCode>General</c:formatCode>
                <c:ptCount val="288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年次別!$J$27:$J$314</c:f>
              <c:numCache>
                <c:formatCode>General</c:formatCode>
                <c:ptCount val="288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'保健所別（令和6年）'!$D$50:$O$50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'保健所別（令和6年）'!$C$51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'保健所別（令和6年）'!$D$51:$O$51</c:f>
              <c:numCache>
                <c:formatCode>0.00_);[Red]\(0.00\)</c:formatCode>
                <c:ptCount val="12"/>
                <c:pt idx="0">
                  <c:v>0.87</c:v>
                </c:pt>
                <c:pt idx="1">
                  <c:v>0.76</c:v>
                </c:pt>
                <c:pt idx="2">
                  <c:v>0.75</c:v>
                </c:pt>
                <c:pt idx="3">
                  <c:v>0.7</c:v>
                </c:pt>
                <c:pt idx="4">
                  <c:v>0.76</c:v>
                </c:pt>
                <c:pt idx="5">
                  <c:v>0.73</c:v>
                </c:pt>
                <c:pt idx="6">
                  <c:v>0.78</c:v>
                </c:pt>
                <c:pt idx="7">
                  <c:v>0.76</c:v>
                </c:pt>
                <c:pt idx="8">
                  <c:v>0.73</c:v>
                </c:pt>
                <c:pt idx="9">
                  <c:v>0.75</c:v>
                </c:pt>
                <c:pt idx="10">
                  <c:v>0.65</c:v>
                </c:pt>
                <c:pt idx="1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'保健所別（令和6年）'!$D$46:$O$46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'保健所別（令和6年）'!$C$47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'保健所別（令和6年）'!$D$47:$O$47</c:f>
              <c:numCache>
                <c:formatCode>0.00_);[Red]\(0.00\)</c:formatCode>
                <c:ptCount val="12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'保健所別（令和6年）'!$C$48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0.67</c:v>
                </c:pt>
                <c:pt idx="3">
                  <c:v>1</c:v>
                </c:pt>
                <c:pt idx="4">
                  <c:v>2.33</c:v>
                </c:pt>
                <c:pt idx="5">
                  <c:v>1.67</c:v>
                </c:pt>
                <c:pt idx="6">
                  <c:v>1.67</c:v>
                </c:pt>
                <c:pt idx="7">
                  <c:v>1</c:v>
                </c:pt>
                <c:pt idx="8">
                  <c:v>0.67</c:v>
                </c:pt>
                <c:pt idx="9">
                  <c:v>1</c:v>
                </c:pt>
                <c:pt idx="10">
                  <c:v>0.67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'保健所別（令和6年）'!$C$49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'保健所別（令和6年）'!$D$49:$O$49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'保健所別（令和6年）'!$C$50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'保健所別（令和6年）'!$D$50:$O$50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'保健所別（令和6年）'!$D$40:$O$40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'保健所別（令和6年）'!$C$41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'保健所別（令和6年）'!$D$41:$O$41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'保健所別（令和6年）'!$C$42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'保健所別（令和6年）'!$C$43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'保健所別（令和6年）'!$D$43:$O$43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'保健所別（令和6年）'!$D$150:$O$150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0.08</c:v>
                </c:pt>
                <c:pt idx="7">
                  <c:v>0.17</c:v>
                </c:pt>
                <c:pt idx="8">
                  <c:v>0.17</c:v>
                </c:pt>
                <c:pt idx="9">
                  <c:v>0</c:v>
                </c:pt>
                <c:pt idx="10">
                  <c:v>0.08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'保健所別（令和6年）'!$D$151:$O$151</c:f>
              <c:numCache>
                <c:formatCode>0.00_);[Red]\(0.00\)</c:formatCode>
                <c:ptCount val="12"/>
                <c:pt idx="0">
                  <c:v>0.69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0.54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0.53</c:v>
                </c:pt>
                <c:pt idx="9">
                  <c:v>0.54</c:v>
                </c:pt>
                <c:pt idx="10">
                  <c:v>0.5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'保健所別（令和6年）'!$D$251:$O$251</c:f>
              <c:numCache>
                <c:formatCode>0.00_);[Red]\(0.00\)</c:formatCode>
                <c:ptCount val="12"/>
                <c:pt idx="0">
                  <c:v>0.19</c:v>
                </c:pt>
                <c:pt idx="1">
                  <c:v>0.21</c:v>
                </c:pt>
                <c:pt idx="2">
                  <c:v>0.22</c:v>
                </c:pt>
                <c:pt idx="3">
                  <c:v>0.16</c:v>
                </c:pt>
                <c:pt idx="4">
                  <c:v>0.2</c:v>
                </c:pt>
                <c:pt idx="5">
                  <c:v>0.19</c:v>
                </c:pt>
                <c:pt idx="6">
                  <c:v>0.2</c:v>
                </c:pt>
                <c:pt idx="7">
                  <c:v>0.18</c:v>
                </c:pt>
                <c:pt idx="8">
                  <c:v>0.2</c:v>
                </c:pt>
                <c:pt idx="9">
                  <c:v>0.2</c:v>
                </c:pt>
                <c:pt idx="10">
                  <c:v>0.16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'保健所別（令和6年）'!$D$144:$O$144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'保健所別（令和6年）'!$D$150:$O$150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0.08</c:v>
                </c:pt>
                <c:pt idx="7">
                  <c:v>0.17</c:v>
                </c:pt>
                <c:pt idx="8">
                  <c:v>0.17</c:v>
                </c:pt>
                <c:pt idx="9">
                  <c:v>0</c:v>
                </c:pt>
                <c:pt idx="10">
                  <c:v>0.08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'総合（令和6年）'!$V$545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'総合（令和6年）'!$W$545:$AH$545</c:f>
              <c:numCache>
                <c:formatCode>0.00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0.42</c:v>
                </c:pt>
                <c:pt idx="3">
                  <c:v>0</c:v>
                </c:pt>
                <c:pt idx="4">
                  <c:v>0.45</c:v>
                </c:pt>
                <c:pt idx="5">
                  <c:v>0.09</c:v>
                </c:pt>
                <c:pt idx="6">
                  <c:v>0.25</c:v>
                </c:pt>
                <c:pt idx="7">
                  <c:v>0.25</c:v>
                </c:pt>
                <c:pt idx="8">
                  <c:v>0.33</c:v>
                </c:pt>
                <c:pt idx="9">
                  <c:v>0.75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'総合（令和6年）'!$V$546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'総合（令和6年）'!$W$546:$AH$546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'総合（令和6年）'!$V$547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'総合（令和6年）'!$W$547:$AH$547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'総合（令和6年）'!$V$548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'総合（令和6年）'!$W$548:$AH$548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'総合（令和6年）'!$V$549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'総合（令和6年）'!$W$549:$AH$549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年次別!$K$27:$K$314</c:f>
              <c:numCache>
                <c:formatCode>General</c:formatCode>
                <c:ptCount val="288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年次別!$L$27:$L$314</c:f>
              <c:numCache>
                <c:formatCode>General</c:formatCode>
                <c:ptCount val="288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'保健所別（令和6年）'!$D$66:$O$66</c:f>
              <c:numCache>
                <c:formatCode>0.00_);[Red]\(0.00\)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'保健所別（令和6年）'!$C$67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'保健所別（令和6年）'!$D$67:$O$67</c:f>
              <c:numCache>
                <c:formatCode>0.00_);[Red]\(0.00\)</c:formatCode>
                <c:ptCount val="12"/>
                <c:pt idx="0">
                  <c:v>2.78</c:v>
                </c:pt>
                <c:pt idx="1">
                  <c:v>2.77</c:v>
                </c:pt>
                <c:pt idx="2">
                  <c:v>2.82</c:v>
                </c:pt>
                <c:pt idx="3">
                  <c:v>2.65</c:v>
                </c:pt>
                <c:pt idx="4">
                  <c:v>2.66</c:v>
                </c:pt>
                <c:pt idx="5">
                  <c:v>2.54</c:v>
                </c:pt>
                <c:pt idx="6">
                  <c:v>2.86</c:v>
                </c:pt>
                <c:pt idx="7">
                  <c:v>2.78</c:v>
                </c:pt>
                <c:pt idx="8">
                  <c:v>2.57</c:v>
                </c:pt>
                <c:pt idx="9">
                  <c:v>2.77</c:v>
                </c:pt>
                <c:pt idx="10">
                  <c:v>2.5299999999999998</c:v>
                </c:pt>
                <c:pt idx="11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'保健所別（令和6年）'!$D$60:$O$60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'保健所別（令和6年）'!$C$61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'保健所別（令和6年）'!$D$61:$O$61</c:f>
              <c:numCache>
                <c:formatCode>0.00_);[Red]\(0.00\)</c:formatCode>
                <c:ptCount val="12"/>
                <c:pt idx="0">
                  <c:v>3.5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2</c:v>
                </c:pt>
                <c:pt idx="6">
                  <c:v>4.5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1.5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'保健所別（令和6年）'!$C$62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'保健所別（令和6年）'!$D$62:$O$62</c:f>
              <c:numCache>
                <c:formatCode>0.00_);[Red]\(0.00\)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'保健所別（令和6年）'!$C$63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'保健所別（令和6年）'!$D$63:$O$63</c:f>
              <c:numCache>
                <c:formatCode>0.00_);[Red]\(0.00\)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'保健所別（令和6年）'!$C$64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'保健所別（令和6年）'!$D$64:$O$64</c:f>
              <c:numCache>
                <c:formatCode>0.00_);[Red]\(0.00\)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'保健所別（令和6年）'!$C$65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'保健所別（令和6年）'!$D$65:$O$65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'保健所別（令和6年）'!$C$66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'保健所別（令和6年）'!$D$66:$O$66</c:f>
              <c:numCache>
                <c:formatCode>0.00_);[Red]\(0.00\)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'保健所別（令和6年）'!$D$52:$O$52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'保健所別（令和6年）'!$C$53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'保健所別（令和6年）'!$D$53:$O$53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'保健所別（令和6年）'!$C$54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'保健所別（令和6年）'!$D$54:$O$54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'保健所別（令和6年）'!$C$55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'保健所別（令和6年）'!$D$55:$O$55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'保健所別（令和6年）'!$C$56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'保健所別（令和6年）'!$D$56:$O$56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'保健所別（令和6年）'!$C$57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'保健所別（令和6年）'!$D$57:$O$57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12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'総合（令和6年）'!$V$651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'総合（令和6年）'!$W$651:$AH$651</c:f>
              <c:numCache>
                <c:formatCode>0.00_ </c:formatCode>
                <c:ptCount val="12"/>
                <c:pt idx="0">
                  <c:v>8.57</c:v>
                </c:pt>
                <c:pt idx="1">
                  <c:v>5.86</c:v>
                </c:pt>
                <c:pt idx="2">
                  <c:v>6.71</c:v>
                </c:pt>
                <c:pt idx="3">
                  <c:v>5.29</c:v>
                </c:pt>
                <c:pt idx="4">
                  <c:v>4.29</c:v>
                </c:pt>
                <c:pt idx="5">
                  <c:v>5.71</c:v>
                </c:pt>
                <c:pt idx="6">
                  <c:v>7.43</c:v>
                </c:pt>
                <c:pt idx="7">
                  <c:v>3.29</c:v>
                </c:pt>
                <c:pt idx="8">
                  <c:v>5.71</c:v>
                </c:pt>
                <c:pt idx="9">
                  <c:v>4.1399999999999997</c:v>
                </c:pt>
                <c:pt idx="10">
                  <c:v>5.43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'総合（令和6年）'!$V$652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'総合（令和6年）'!$W$652:$AH$652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'総合（令和6年）'!$V$653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'総合（令和6年）'!$W$653:$AH$653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'総合（令和6年）'!$V$654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'総合（令和6年）'!$W$654:$AH$654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'総合（令和6年）'!$V$655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'総合（令和6年）'!$W$655:$AH$655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年次別!$M$27:$M$314</c:f>
              <c:numCache>
                <c:formatCode>General</c:formatCode>
                <c:ptCount val="288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年次別!$N$27:$N$314</c:f>
              <c:numCache>
                <c:formatCode>General</c:formatCode>
                <c:ptCount val="288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'保健所別（令和6年）'!$D$82:$O$82</c:f>
              <c:numCache>
                <c:formatCode>0.00_);[Red]\(0.00\)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'保健所別（令和6年）'!$C$83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'保健所別（令和6年）'!$D$83:$O$83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0.15</c:v>
                </c:pt>
                <c:pt idx="2">
                  <c:v>0.13</c:v>
                </c:pt>
                <c:pt idx="3">
                  <c:v>0.19</c:v>
                </c:pt>
                <c:pt idx="4">
                  <c:v>0.2</c:v>
                </c:pt>
                <c:pt idx="5">
                  <c:v>0.16</c:v>
                </c:pt>
                <c:pt idx="6">
                  <c:v>0.16</c:v>
                </c:pt>
                <c:pt idx="7">
                  <c:v>0.11</c:v>
                </c:pt>
                <c:pt idx="8">
                  <c:v>0.09</c:v>
                </c:pt>
                <c:pt idx="9">
                  <c:v>0.14000000000000001</c:v>
                </c:pt>
                <c:pt idx="10">
                  <c:v>0.17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'保健所別（令和6年）'!$C$77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'保健所別（令和6年）'!$C$78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'保健所別（令和6年）'!$C$79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'保健所別（令和6年）'!$D$79:$O$79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'保健所別（令和6年）'!$C$80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'保健所別（令和6年）'!$C$81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'保健所別（令和6年）'!$C$82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'保健所別（令和6年）'!$D$82:$O$82</c:f>
              <c:numCache>
                <c:formatCode>0.00_);[Red]\(0.00\)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'保健所別（令和6年）'!$C$69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'保健所別（令和6年）'!$C$70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'保健所別（令和6年）'!$C$71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'保健所別（令和6年）'!$C$72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'保健所別（令和6年）'!$C$73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'総合（令和6年）'!$W$791:$AH$791</c:f>
              <c:numCache>
                <c:formatCode>0.00_ </c:formatCode>
                <c:ptCount val="12"/>
                <c:pt idx="0">
                  <c:v>1</c:v>
                </c:pt>
                <c:pt idx="1">
                  <c:v>0.86</c:v>
                </c:pt>
                <c:pt idx="2">
                  <c:v>1.1399999999999999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1.29</c:v>
                </c:pt>
                <c:pt idx="7">
                  <c:v>0.14000000000000001</c:v>
                </c:pt>
                <c:pt idx="8">
                  <c:v>0.86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'総合（令和6年）'!$V$792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'総合（令和6年）'!$W$792:$AH$792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'総合（令和6年）'!$V$793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'総合（令和6年）'!$W$793:$AH$793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'総合（令和6年）'!$V$794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'総合（令和6年）'!$W$794:$AH$794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'総合（令和6年）'!$V$795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'総合（令和6年）'!$W$795:$AH$795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年次別!$O$27:$O$314</c:f>
              <c:numCache>
                <c:formatCode>General</c:formatCode>
                <c:ptCount val="288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年次別!$P$27:$P$314</c:f>
              <c:numCache>
                <c:formatCode>General</c:formatCode>
                <c:ptCount val="288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'保健所別（令和6年）'!$C$93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'保健所別（令和6年）'!$C$94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'保健所別（令和6年）'!$D$94:$O$94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'保健所別（令和6年）'!$C$95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'保健所別（令和6年）'!$C$96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'保健所別（令和6年）'!$C$97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'保健所別（令和6年）'!$C$98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'保健所別（令和6年）'!$D$98:$O$98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'保健所別（令和6年）'!$C$85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'保健所別（令和6年）'!$C$86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'保健所別（令和6年）'!$D$86:$O$86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'保健所別（令和6年）'!$C$87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'保健所別（令和6年）'!$C$88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'保健所別（令和6年）'!$C$89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'総合（令和6年）'!$V$930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'総合（令和6年）'!$V$931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'総合（令和6年）'!$V$932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'総合（令和6年）'!$V$933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'総合（令和6年）'!$V$934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'総合（令和6年）'!$W$934:$AH$934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年次別!$Q$27:$Q$314</c:f>
              <c:numCache>
                <c:formatCode>General</c:formatCode>
                <c:ptCount val="2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年次別!$R$27:$R$314</c:f>
              <c:numCache>
                <c:formatCode>General</c:formatCode>
                <c:ptCount val="288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'保健所別（令和6年）'!$C$99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  <c:pt idx="11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30476;&#26376;&#22577;\R06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30476;&#26376;&#22577;/R06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22269;&#26376;&#22577;\R06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22269;&#26376;&#22577;/R06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30476;&#26376;&#22577;\R06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30476;&#26376;&#22577;/R06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22269;&#26376;&#22577;\R06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22269;&#26376;&#22577;/R06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4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1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1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</v>
          </cell>
          <cell r="J21">
            <v>6</v>
          </cell>
          <cell r="K21">
            <v>4</v>
          </cell>
          <cell r="L21">
            <v>2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8</v>
          </cell>
          <cell r="J22">
            <v>6</v>
          </cell>
          <cell r="K22">
            <v>4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</v>
          </cell>
          <cell r="I23">
            <v>7</v>
          </cell>
          <cell r="J23">
            <v>7</v>
          </cell>
          <cell r="K23">
            <v>4</v>
          </cell>
          <cell r="L23">
            <v>2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</v>
          </cell>
          <cell r="I24">
            <v>9</v>
          </cell>
          <cell r="J24">
            <v>7</v>
          </cell>
          <cell r="K24">
            <v>4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11</v>
          </cell>
          <cell r="J25">
            <v>5</v>
          </cell>
          <cell r="K25">
            <v>4</v>
          </cell>
          <cell r="L25">
            <v>1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15</v>
          </cell>
          <cell r="J26">
            <v>8</v>
          </cell>
          <cell r="K26">
            <v>4</v>
          </cell>
          <cell r="L26">
            <v>2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11</v>
          </cell>
          <cell r="J27">
            <v>6</v>
          </cell>
          <cell r="K27">
            <v>5</v>
          </cell>
          <cell r="L27">
            <v>1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12</v>
          </cell>
          <cell r="J28">
            <v>6</v>
          </cell>
          <cell r="K28">
            <v>7</v>
          </cell>
          <cell r="L28">
            <v>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7</v>
          </cell>
          <cell r="J29">
            <v>10</v>
          </cell>
          <cell r="K29">
            <v>6</v>
          </cell>
          <cell r="L29">
            <v>2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11</v>
          </cell>
          <cell r="J30">
            <v>6</v>
          </cell>
          <cell r="K30">
            <v>7</v>
          </cell>
          <cell r="L30">
            <v>1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6</v>
          </cell>
          <cell r="J31">
            <v>9</v>
          </cell>
          <cell r="K31">
            <v>1</v>
          </cell>
          <cell r="L31">
            <v>1</v>
          </cell>
          <cell r="M31">
            <v>2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8</v>
          </cell>
          <cell r="J32">
            <v>4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0.08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0.17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0.17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0.33</v>
          </cell>
          <cell r="L43">
            <v>0</v>
          </cell>
          <cell r="M43">
            <v>0</v>
          </cell>
          <cell r="N43">
            <v>0</v>
          </cell>
          <cell r="O43">
            <v>0.08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0.17</v>
          </cell>
          <cell r="K45">
            <v>0</v>
          </cell>
          <cell r="L45">
            <v>0.08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0.08</v>
          </cell>
          <cell r="J46">
            <v>0.08</v>
          </cell>
          <cell r="K46">
            <v>0.08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0.17</v>
          </cell>
          <cell r="J47">
            <v>0.08</v>
          </cell>
          <cell r="K47">
            <v>0.08</v>
          </cell>
          <cell r="L47">
            <v>0</v>
          </cell>
          <cell r="M47">
            <v>0.08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0.17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0.08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0.08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0.08</v>
          </cell>
          <cell r="K50">
            <v>0.08</v>
          </cell>
          <cell r="L50">
            <v>0.08</v>
          </cell>
          <cell r="M50">
            <v>0</v>
          </cell>
          <cell r="N50">
            <v>0</v>
          </cell>
          <cell r="O50">
            <v>0</v>
          </cell>
          <cell r="P50">
            <v>0.08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0.08</v>
          </cell>
          <cell r="I51">
            <v>0.08</v>
          </cell>
          <cell r="J51">
            <v>0</v>
          </cell>
          <cell r="K51">
            <v>0.17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0.5</v>
          </cell>
          <cell r="K57">
            <v>0.33</v>
          </cell>
          <cell r="L57">
            <v>0.17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0.33</v>
          </cell>
          <cell r="I58">
            <v>0.67</v>
          </cell>
          <cell r="J58">
            <v>0.5</v>
          </cell>
          <cell r="K58">
            <v>0.33</v>
          </cell>
          <cell r="L58">
            <v>0</v>
          </cell>
          <cell r="M58">
            <v>0.17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0.33</v>
          </cell>
          <cell r="I59">
            <v>0.57999999999999996</v>
          </cell>
          <cell r="J59">
            <v>0.57999999999999996</v>
          </cell>
          <cell r="K59">
            <v>0.33</v>
          </cell>
          <cell r="L59">
            <v>0.17</v>
          </cell>
          <cell r="M59">
            <v>0.08</v>
          </cell>
          <cell r="N59">
            <v>0</v>
          </cell>
          <cell r="O59">
            <v>0</v>
          </cell>
          <cell r="P59">
            <v>0.08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0.17</v>
          </cell>
          <cell r="I60">
            <v>0.75</v>
          </cell>
          <cell r="J60">
            <v>0.57999999999999996</v>
          </cell>
          <cell r="K60">
            <v>0.33</v>
          </cell>
          <cell r="L60">
            <v>0.08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0.92</v>
          </cell>
          <cell r="J61">
            <v>0.42</v>
          </cell>
          <cell r="K61">
            <v>0.33</v>
          </cell>
          <cell r="L61">
            <v>0.08</v>
          </cell>
          <cell r="M61">
            <v>0.08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1.25</v>
          </cell>
          <cell r="J62">
            <v>0.67</v>
          </cell>
          <cell r="K62">
            <v>0.33</v>
          </cell>
          <cell r="L62">
            <v>0.17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0.92</v>
          </cell>
          <cell r="J63">
            <v>0.5</v>
          </cell>
          <cell r="K63">
            <v>0.42</v>
          </cell>
          <cell r="L63">
            <v>0.08</v>
          </cell>
          <cell r="M63">
            <v>0.08</v>
          </cell>
          <cell r="N63">
            <v>0</v>
          </cell>
          <cell r="O63">
            <v>0.08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0.08</v>
          </cell>
          <cell r="I64">
            <v>1</v>
          </cell>
          <cell r="J64">
            <v>0.5</v>
          </cell>
          <cell r="K64">
            <v>0.57999999999999996</v>
          </cell>
          <cell r="L64">
            <v>0.17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0.25</v>
          </cell>
          <cell r="I65">
            <v>0.57999999999999996</v>
          </cell>
          <cell r="J65">
            <v>0.83</v>
          </cell>
          <cell r="K65">
            <v>0.5</v>
          </cell>
          <cell r="L65">
            <v>0.17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0.92</v>
          </cell>
          <cell r="J66">
            <v>0.5</v>
          </cell>
          <cell r="K66">
            <v>0.57999999999999996</v>
          </cell>
          <cell r="L66">
            <v>0.08</v>
          </cell>
          <cell r="M66">
            <v>0.25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0.08</v>
          </cell>
          <cell r="I67">
            <v>0.5</v>
          </cell>
          <cell r="J67">
            <v>0.75</v>
          </cell>
          <cell r="K67">
            <v>0.08</v>
          </cell>
          <cell r="L67">
            <v>0.08</v>
          </cell>
          <cell r="M67">
            <v>0.17</v>
          </cell>
          <cell r="N67">
            <v>0</v>
          </cell>
          <cell r="O67">
            <v>0.08</v>
          </cell>
          <cell r="P67">
            <v>0.08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0.67</v>
          </cell>
          <cell r="J68">
            <v>0.33</v>
          </cell>
          <cell r="K68">
            <v>0.25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2.25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1.08</v>
          </cell>
          <cell r="J75">
            <v>0.5</v>
          </cell>
          <cell r="K75">
            <v>0.33</v>
          </cell>
          <cell r="L75">
            <v>0.17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2.17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0.33</v>
          </cell>
          <cell r="I76">
            <v>0.67</v>
          </cell>
          <cell r="J76">
            <v>0.5</v>
          </cell>
          <cell r="K76">
            <v>0.5</v>
          </cell>
          <cell r="L76">
            <v>0</v>
          </cell>
          <cell r="M76">
            <v>0.17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2.33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0.33</v>
          </cell>
          <cell r="I77">
            <v>0.57999999999999996</v>
          </cell>
          <cell r="J77">
            <v>0.75</v>
          </cell>
          <cell r="K77">
            <v>0.33</v>
          </cell>
          <cell r="L77">
            <v>0.17</v>
          </cell>
          <cell r="M77">
            <v>0.08</v>
          </cell>
          <cell r="N77">
            <v>0</v>
          </cell>
          <cell r="O77">
            <v>0</v>
          </cell>
          <cell r="P77">
            <v>0.08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0.17</v>
          </cell>
          <cell r="I78">
            <v>0.75</v>
          </cell>
          <cell r="J78">
            <v>0.67</v>
          </cell>
          <cell r="K78">
            <v>0.67</v>
          </cell>
          <cell r="L78">
            <v>0.08</v>
          </cell>
          <cell r="M78">
            <v>0.08</v>
          </cell>
          <cell r="N78">
            <v>0</v>
          </cell>
          <cell r="O78">
            <v>0.08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2.08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0.92</v>
          </cell>
          <cell r="J79">
            <v>0.5</v>
          </cell>
          <cell r="K79">
            <v>0.33</v>
          </cell>
          <cell r="L79">
            <v>0.08</v>
          </cell>
          <cell r="M79">
            <v>0.08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3.08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1.33</v>
          </cell>
          <cell r="J80">
            <v>0.83</v>
          </cell>
          <cell r="K80">
            <v>0.33</v>
          </cell>
          <cell r="L80">
            <v>0.25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2.33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0.57999999999999996</v>
          </cell>
          <cell r="K81">
            <v>0.5</v>
          </cell>
          <cell r="L81">
            <v>0.08</v>
          </cell>
          <cell r="M81">
            <v>0.08</v>
          </cell>
          <cell r="N81">
            <v>0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2.75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1.17</v>
          </cell>
          <cell r="J82">
            <v>0.57999999999999996</v>
          </cell>
          <cell r="K82">
            <v>0.67</v>
          </cell>
          <cell r="L82">
            <v>0.17</v>
          </cell>
          <cell r="M82">
            <v>0.08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2.75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0.25</v>
          </cell>
          <cell r="I83">
            <v>0.57999999999999996</v>
          </cell>
          <cell r="J83">
            <v>1</v>
          </cell>
          <cell r="K83">
            <v>0.5</v>
          </cell>
          <cell r="L83">
            <v>0.17</v>
          </cell>
          <cell r="M83">
            <v>0.08</v>
          </cell>
          <cell r="N83">
            <v>0</v>
          </cell>
          <cell r="O83">
            <v>0</v>
          </cell>
          <cell r="P83">
            <v>0</v>
          </cell>
          <cell r="Q83">
            <v>0.17</v>
          </cell>
          <cell r="R83">
            <v>0</v>
          </cell>
          <cell r="S83">
            <v>0</v>
          </cell>
        </row>
        <row r="84">
          <cell r="C84">
            <v>2.58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0.92</v>
          </cell>
          <cell r="J84">
            <v>0.5</v>
          </cell>
          <cell r="K84">
            <v>0.67</v>
          </cell>
          <cell r="L84">
            <v>0.08</v>
          </cell>
          <cell r="M84">
            <v>0.25</v>
          </cell>
          <cell r="N84">
            <v>0</v>
          </cell>
          <cell r="O84">
            <v>0</v>
          </cell>
          <cell r="P84">
            <v>0.08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2.17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0.08</v>
          </cell>
          <cell r="I85">
            <v>0.5</v>
          </cell>
          <cell r="J85">
            <v>0.83</v>
          </cell>
          <cell r="K85">
            <v>0.17</v>
          </cell>
          <cell r="L85">
            <v>0.17</v>
          </cell>
          <cell r="M85">
            <v>0.17</v>
          </cell>
          <cell r="N85">
            <v>0</v>
          </cell>
          <cell r="O85">
            <v>0.08</v>
          </cell>
          <cell r="P85">
            <v>0.17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1.58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0.08</v>
          </cell>
          <cell r="I86">
            <v>0.75</v>
          </cell>
          <cell r="J86">
            <v>0.33</v>
          </cell>
          <cell r="K86">
            <v>0.42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1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2</v>
          </cell>
          <cell r="M29">
            <v>1</v>
          </cell>
          <cell r="N29">
            <v>0</v>
          </cell>
          <cell r="O29">
            <v>1</v>
          </cell>
          <cell r="P29">
            <v>0</v>
          </cell>
          <cell r="Q29">
            <v>1</v>
          </cell>
          <cell r="R29">
            <v>0</v>
          </cell>
          <cell r="S29">
            <v>1</v>
          </cell>
        </row>
        <row r="30">
          <cell r="C30">
            <v>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1</v>
          </cell>
        </row>
        <row r="31">
          <cell r="C31">
            <v>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2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3</v>
          </cell>
          <cell r="K32">
            <v>1</v>
          </cell>
          <cell r="L32">
            <v>0</v>
          </cell>
          <cell r="M32">
            <v>0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0.08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0.08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0.08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0.08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0.08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0.17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0.08</v>
          </cell>
          <cell r="S58">
            <v>0</v>
          </cell>
        </row>
        <row r="59">
          <cell r="C59">
            <v>0.08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0.08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0.08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0.08</v>
          </cell>
          <cell r="J61">
            <v>0</v>
          </cell>
          <cell r="K61">
            <v>0</v>
          </cell>
          <cell r="L61">
            <v>0.17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0.08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0.08</v>
          </cell>
          <cell r="K62">
            <v>0.08</v>
          </cell>
          <cell r="L62">
            <v>0.17</v>
          </cell>
          <cell r="M62">
            <v>0</v>
          </cell>
          <cell r="N62">
            <v>0</v>
          </cell>
          <cell r="O62">
            <v>0.08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0.08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0.33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0.17</v>
          </cell>
          <cell r="K64">
            <v>0</v>
          </cell>
          <cell r="L64">
            <v>0.08</v>
          </cell>
          <cell r="M64">
            <v>0</v>
          </cell>
          <cell r="N64">
            <v>0</v>
          </cell>
          <cell r="O64">
            <v>0.08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0.67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0.08</v>
          </cell>
          <cell r="L65">
            <v>0.17</v>
          </cell>
          <cell r="M65">
            <v>0.08</v>
          </cell>
          <cell r="N65">
            <v>0</v>
          </cell>
          <cell r="O65">
            <v>0.08</v>
          </cell>
          <cell r="P65">
            <v>0</v>
          </cell>
          <cell r="Q65">
            <v>0.08</v>
          </cell>
          <cell r="R65">
            <v>0</v>
          </cell>
          <cell r="S65">
            <v>0.08</v>
          </cell>
        </row>
        <row r="66">
          <cell r="C66">
            <v>0.25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0.08</v>
          </cell>
          <cell r="N66">
            <v>0</v>
          </cell>
          <cell r="O66">
            <v>0</v>
          </cell>
          <cell r="P66">
            <v>0.08</v>
          </cell>
          <cell r="Q66">
            <v>0</v>
          </cell>
          <cell r="R66">
            <v>0</v>
          </cell>
          <cell r="S66">
            <v>0.08</v>
          </cell>
        </row>
        <row r="67">
          <cell r="C67">
            <v>0.33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0.08</v>
          </cell>
          <cell r="J67">
            <v>0</v>
          </cell>
          <cell r="K67">
            <v>0</v>
          </cell>
          <cell r="L67">
            <v>0</v>
          </cell>
          <cell r="M67">
            <v>0.08</v>
          </cell>
          <cell r="N67">
            <v>0</v>
          </cell>
          <cell r="O67">
            <v>0</v>
          </cell>
          <cell r="P67">
            <v>0.17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0.75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0.17</v>
          </cell>
          <cell r="J68">
            <v>0.25</v>
          </cell>
          <cell r="K68">
            <v>0.08</v>
          </cell>
          <cell r="L68">
            <v>0</v>
          </cell>
          <cell r="M68">
            <v>0</v>
          </cell>
          <cell r="N68">
            <v>0.17</v>
          </cell>
          <cell r="O68">
            <v>0</v>
          </cell>
          <cell r="P68">
            <v>0</v>
          </cell>
          <cell r="Q68">
            <v>0</v>
          </cell>
          <cell r="R68">
            <v>0.08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0.17</v>
          </cell>
          <cell r="J75">
            <v>0.25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0.17</v>
          </cell>
          <cell r="L76">
            <v>0.17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0.08</v>
          </cell>
          <cell r="S76">
            <v>0</v>
          </cell>
        </row>
        <row r="77">
          <cell r="C77">
            <v>0.17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0.08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0.08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0.08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0.42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0.08</v>
          </cell>
          <cell r="J79">
            <v>0.08</v>
          </cell>
          <cell r="K79">
            <v>0</v>
          </cell>
          <cell r="L79">
            <v>0.17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0.08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0.08</v>
          </cell>
          <cell r="K80">
            <v>0.08</v>
          </cell>
          <cell r="L80">
            <v>0.17</v>
          </cell>
          <cell r="M80">
            <v>0</v>
          </cell>
          <cell r="N80">
            <v>0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0.08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0.33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0.17</v>
          </cell>
          <cell r="K82">
            <v>0</v>
          </cell>
          <cell r="L82">
            <v>0.08</v>
          </cell>
          <cell r="M82">
            <v>0</v>
          </cell>
          <cell r="N82">
            <v>0</v>
          </cell>
          <cell r="O82">
            <v>0.08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0.08</v>
          </cell>
          <cell r="K83">
            <v>0.08</v>
          </cell>
          <cell r="L83">
            <v>0.17</v>
          </cell>
          <cell r="M83">
            <v>0.08</v>
          </cell>
          <cell r="N83">
            <v>0</v>
          </cell>
          <cell r="O83">
            <v>0.08</v>
          </cell>
          <cell r="P83">
            <v>0</v>
          </cell>
          <cell r="Q83">
            <v>0.08</v>
          </cell>
          <cell r="R83">
            <v>0</v>
          </cell>
          <cell r="S83">
            <v>0.08</v>
          </cell>
        </row>
        <row r="84">
          <cell r="C84">
            <v>0.33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0.08</v>
          </cell>
          <cell r="J84">
            <v>0</v>
          </cell>
          <cell r="K84">
            <v>0</v>
          </cell>
          <cell r="L84">
            <v>0</v>
          </cell>
          <cell r="M84">
            <v>0.08</v>
          </cell>
          <cell r="N84">
            <v>0</v>
          </cell>
          <cell r="O84">
            <v>0</v>
          </cell>
          <cell r="P84">
            <v>0.08</v>
          </cell>
          <cell r="Q84">
            <v>0</v>
          </cell>
          <cell r="R84">
            <v>0</v>
          </cell>
          <cell r="S84">
            <v>0.08</v>
          </cell>
        </row>
        <row r="85">
          <cell r="C85">
            <v>0.42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0.08</v>
          </cell>
          <cell r="J85">
            <v>0</v>
          </cell>
          <cell r="K85">
            <v>0</v>
          </cell>
          <cell r="L85">
            <v>0.08</v>
          </cell>
          <cell r="M85">
            <v>0.08</v>
          </cell>
          <cell r="N85">
            <v>0</v>
          </cell>
          <cell r="O85">
            <v>0</v>
          </cell>
          <cell r="P85">
            <v>0.17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0.75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0.17</v>
          </cell>
          <cell r="J86">
            <v>0.25</v>
          </cell>
          <cell r="K86">
            <v>0.08</v>
          </cell>
          <cell r="L86">
            <v>0</v>
          </cell>
          <cell r="M86">
            <v>0</v>
          </cell>
          <cell r="N86">
            <v>0.17</v>
          </cell>
          <cell r="O86">
            <v>0</v>
          </cell>
          <cell r="P86">
            <v>0</v>
          </cell>
          <cell r="Q86">
            <v>0</v>
          </cell>
          <cell r="R86">
            <v>0.08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1</v>
          </cell>
          <cell r="K26">
            <v>1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0.17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</v>
          </cell>
          <cell r="L43">
            <v>0</v>
          </cell>
          <cell r="M43">
            <v>0</v>
          </cell>
          <cell r="N43">
            <v>0.08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0.08</v>
          </cell>
        </row>
        <row r="45">
          <cell r="C45">
            <v>0.17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0.08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0.17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0.08</v>
          </cell>
          <cell r="M46">
            <v>0.08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0.08</v>
          </cell>
          <cell r="I48">
            <v>0</v>
          </cell>
          <cell r="J48">
            <v>0</v>
          </cell>
          <cell r="K48">
            <v>0</v>
          </cell>
          <cell r="L48">
            <v>0.08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0.08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0.08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0.08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0.25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0.08</v>
          </cell>
          <cell r="I51">
            <v>0.08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0.08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0.08</v>
          </cell>
          <cell r="J57">
            <v>0</v>
          </cell>
          <cell r="K57">
            <v>0</v>
          </cell>
          <cell r="L57">
            <v>0.08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0.08</v>
          </cell>
          <cell r="L58">
            <v>0</v>
          </cell>
          <cell r="M58">
            <v>0.17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0.17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0.08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0.08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0.17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0.33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0.08</v>
          </cell>
          <cell r="K62">
            <v>0.08</v>
          </cell>
          <cell r="L62">
            <v>0.08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0.08</v>
          </cell>
          <cell r="K63">
            <v>0.17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0.33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0.17</v>
          </cell>
          <cell r="J64">
            <v>0</v>
          </cell>
          <cell r="K64">
            <v>0.08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0.08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0.08</v>
          </cell>
          <cell r="M65">
            <v>0</v>
          </cell>
          <cell r="N65">
            <v>0.08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0.33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0.08</v>
          </cell>
          <cell r="J66">
            <v>0.08</v>
          </cell>
          <cell r="K66">
            <v>0.08</v>
          </cell>
          <cell r="L66">
            <v>0</v>
          </cell>
          <cell r="M66">
            <v>0</v>
          </cell>
          <cell r="N66">
            <v>0</v>
          </cell>
          <cell r="O66">
            <v>0.08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0.08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0.08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0.08</v>
          </cell>
          <cell r="J68">
            <v>0.08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0.08</v>
          </cell>
          <cell r="J75">
            <v>0</v>
          </cell>
          <cell r="K75">
            <v>0</v>
          </cell>
          <cell r="L75">
            <v>0.08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0.08</v>
          </cell>
          <cell r="L76">
            <v>0</v>
          </cell>
          <cell r="M76">
            <v>0.17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0.17</v>
          </cell>
          <cell r="L77">
            <v>0</v>
          </cell>
          <cell r="M77">
            <v>0</v>
          </cell>
          <cell r="N77">
            <v>0</v>
          </cell>
          <cell r="O77">
            <v>0.08</v>
          </cell>
          <cell r="P77">
            <v>0</v>
          </cell>
          <cell r="Q77">
            <v>0</v>
          </cell>
          <cell r="R77">
            <v>0</v>
          </cell>
          <cell r="S77">
            <v>0.08</v>
          </cell>
        </row>
        <row r="78">
          <cell r="C78">
            <v>0.57999999999999996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0.08</v>
          </cell>
          <cell r="K78">
            <v>0.08</v>
          </cell>
          <cell r="L78">
            <v>0</v>
          </cell>
          <cell r="M78">
            <v>0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0.17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0.08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0.08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0.08</v>
          </cell>
          <cell r="K81">
            <v>0.17</v>
          </cell>
          <cell r="L81">
            <v>0.08</v>
          </cell>
          <cell r="M81">
            <v>0.08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0.25</v>
          </cell>
          <cell r="J82">
            <v>0</v>
          </cell>
          <cell r="K82">
            <v>0.08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0.08</v>
          </cell>
          <cell r="R82">
            <v>0</v>
          </cell>
          <cell r="S82">
            <v>0</v>
          </cell>
        </row>
        <row r="83">
          <cell r="C83">
            <v>0.33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0.08</v>
          </cell>
          <cell r="I83">
            <v>0</v>
          </cell>
          <cell r="J83">
            <v>0</v>
          </cell>
          <cell r="K83">
            <v>0</v>
          </cell>
          <cell r="L83">
            <v>0.17</v>
          </cell>
          <cell r="M83">
            <v>0</v>
          </cell>
          <cell r="N83">
            <v>0.08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0.42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</v>
          </cell>
          <cell r="N84">
            <v>0</v>
          </cell>
          <cell r="O84">
            <v>0.17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0.08</v>
          </cell>
          <cell r="J85">
            <v>0</v>
          </cell>
          <cell r="K85">
            <v>0.08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0.42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0.08</v>
          </cell>
          <cell r="I86">
            <v>0.17</v>
          </cell>
          <cell r="J86">
            <v>0.08</v>
          </cell>
          <cell r="K86">
            <v>0</v>
          </cell>
          <cell r="L86">
            <v>0</v>
          </cell>
          <cell r="M86">
            <v>0</v>
          </cell>
          <cell r="N86">
            <v>0.08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1</v>
          </cell>
          <cell r="K15">
            <v>2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</v>
          </cell>
          <cell r="J25">
            <v>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</v>
          </cell>
          <cell r="J26">
            <v>2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2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0.08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0.08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0.08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0.08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0.17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0.08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0.08</v>
          </cell>
          <cell r="O48">
            <v>0</v>
          </cell>
          <cell r="P48">
            <v>0</v>
          </cell>
          <cell r="Q48">
            <v>0.08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0.42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0.08</v>
          </cell>
          <cell r="I51">
            <v>0</v>
          </cell>
          <cell r="J51">
            <v>0.08</v>
          </cell>
          <cell r="K51">
            <v>0.17</v>
          </cell>
          <cell r="L51">
            <v>0.08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0.08</v>
          </cell>
          <cell r="J57">
            <v>0</v>
          </cell>
          <cell r="K57">
            <v>0</v>
          </cell>
          <cell r="L57">
            <v>0.08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0.25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0.25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0.57999999999999996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0.17</v>
          </cell>
          <cell r="J61">
            <v>0.42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0.42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0.17</v>
          </cell>
          <cell r="J62">
            <v>0.17</v>
          </cell>
          <cell r="K62">
            <v>0.08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0.17</v>
          </cell>
          <cell r="J63">
            <v>0.17</v>
          </cell>
          <cell r="K63">
            <v>0.08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0.08</v>
          </cell>
          <cell r="K64">
            <v>0.17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</v>
          </cell>
          <cell r="L65">
            <v>0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0.33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0.08</v>
          </cell>
          <cell r="J66">
            <v>0.08</v>
          </cell>
          <cell r="K66">
            <v>0</v>
          </cell>
          <cell r="L66">
            <v>0.08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0.25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0.17</v>
          </cell>
          <cell r="L67">
            <v>0</v>
          </cell>
          <cell r="M67">
            <v>0</v>
          </cell>
          <cell r="N67">
            <v>0</v>
          </cell>
          <cell r="O67">
            <v>0.08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0.25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0.08</v>
          </cell>
          <cell r="J68">
            <v>0.08</v>
          </cell>
          <cell r="K68">
            <v>0.08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0.33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0.08</v>
          </cell>
          <cell r="J75">
            <v>0</v>
          </cell>
          <cell r="K75">
            <v>0</v>
          </cell>
          <cell r="L75">
            <v>0.08</v>
          </cell>
          <cell r="M75">
            <v>0.08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0.17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0.25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0.57999999999999996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0.17</v>
          </cell>
          <cell r="J79">
            <v>0.42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0.25</v>
          </cell>
          <cell r="K80">
            <v>0.08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0.17</v>
          </cell>
          <cell r="J81">
            <v>0.25</v>
          </cell>
          <cell r="K81">
            <v>0.08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0.08</v>
          </cell>
          <cell r="K82">
            <v>0.25</v>
          </cell>
          <cell r="L82">
            <v>0.08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</v>
          </cell>
          <cell r="K83">
            <v>0</v>
          </cell>
          <cell r="L83">
            <v>0</v>
          </cell>
          <cell r="M83">
            <v>0.08</v>
          </cell>
          <cell r="N83">
            <v>0.08</v>
          </cell>
          <cell r="O83">
            <v>0</v>
          </cell>
          <cell r="P83">
            <v>0</v>
          </cell>
          <cell r="Q83">
            <v>0.08</v>
          </cell>
          <cell r="R83">
            <v>0</v>
          </cell>
          <cell r="S83">
            <v>0</v>
          </cell>
        </row>
        <row r="84">
          <cell r="C84">
            <v>0.33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0.08</v>
          </cell>
          <cell r="J84">
            <v>0.08</v>
          </cell>
          <cell r="K84">
            <v>0</v>
          </cell>
          <cell r="L84">
            <v>0.08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0.33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0.17</v>
          </cell>
          <cell r="L85">
            <v>0</v>
          </cell>
          <cell r="M85">
            <v>0</v>
          </cell>
          <cell r="N85">
            <v>0.08</v>
          </cell>
          <cell r="O85">
            <v>0.08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0.67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0.08</v>
          </cell>
          <cell r="I86">
            <v>0.08</v>
          </cell>
          <cell r="J86">
            <v>0.17</v>
          </cell>
          <cell r="K86">
            <v>0.25</v>
          </cell>
          <cell r="L86">
            <v>0.08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4.74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0.24</v>
          </cell>
          <cell r="I87">
            <v>1.3300000000000003</v>
          </cell>
          <cell r="J87">
            <v>1.33</v>
          </cell>
          <cell r="K87">
            <v>1</v>
          </cell>
          <cell r="L87">
            <v>0.32</v>
          </cell>
          <cell r="M87">
            <v>0.16</v>
          </cell>
          <cell r="N87">
            <v>0.16</v>
          </cell>
          <cell r="O87">
            <v>0.08</v>
          </cell>
          <cell r="P87">
            <v>0</v>
          </cell>
          <cell r="Q87">
            <v>0.08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1274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76</v>
          </cell>
          <cell r="I4">
            <v>324</v>
          </cell>
          <cell r="J4">
            <v>261</v>
          </cell>
          <cell r="K4">
            <v>163</v>
          </cell>
          <cell r="L4">
            <v>143</v>
          </cell>
          <cell r="M4">
            <v>112</v>
          </cell>
          <cell r="N4">
            <v>83</v>
          </cell>
          <cell r="O4">
            <v>47</v>
          </cell>
          <cell r="P4">
            <v>35</v>
          </cell>
          <cell r="Q4">
            <v>17</v>
          </cell>
          <cell r="R4">
            <v>9</v>
          </cell>
          <cell r="S4">
            <v>3</v>
          </cell>
        </row>
        <row r="5">
          <cell r="C5">
            <v>1140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53</v>
          </cell>
          <cell r="I5">
            <v>272</v>
          </cell>
          <cell r="J5">
            <v>243</v>
          </cell>
          <cell r="K5">
            <v>178</v>
          </cell>
          <cell r="L5">
            <v>112</v>
          </cell>
          <cell r="M5">
            <v>100</v>
          </cell>
          <cell r="N5">
            <v>74</v>
          </cell>
          <cell r="O5">
            <v>52</v>
          </cell>
          <cell r="P5">
            <v>28</v>
          </cell>
          <cell r="Q5">
            <v>17</v>
          </cell>
          <cell r="R5">
            <v>6</v>
          </cell>
          <cell r="S5">
            <v>5</v>
          </cell>
        </row>
        <row r="6">
          <cell r="C6">
            <v>1243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63</v>
          </cell>
          <cell r="I6">
            <v>314</v>
          </cell>
          <cell r="J6">
            <v>263</v>
          </cell>
          <cell r="K6">
            <v>175</v>
          </cell>
          <cell r="L6">
            <v>129</v>
          </cell>
          <cell r="M6">
            <v>100</v>
          </cell>
          <cell r="N6">
            <v>89</v>
          </cell>
          <cell r="O6">
            <v>64</v>
          </cell>
          <cell r="P6">
            <v>29</v>
          </cell>
          <cell r="Q6">
            <v>12</v>
          </cell>
          <cell r="R6">
            <v>1</v>
          </cell>
          <cell r="S6">
            <v>4</v>
          </cell>
        </row>
        <row r="7">
          <cell r="C7">
            <v>1224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59</v>
          </cell>
          <cell r="I7">
            <v>309</v>
          </cell>
          <cell r="J7">
            <v>280</v>
          </cell>
          <cell r="K7">
            <v>185</v>
          </cell>
          <cell r="L7">
            <v>114</v>
          </cell>
          <cell r="M7">
            <v>95</v>
          </cell>
          <cell r="N7">
            <v>68</v>
          </cell>
          <cell r="O7">
            <v>63</v>
          </cell>
          <cell r="P7">
            <v>23</v>
          </cell>
          <cell r="Q7">
            <v>12</v>
          </cell>
          <cell r="R7">
            <v>11</v>
          </cell>
          <cell r="S7">
            <v>5</v>
          </cell>
        </row>
        <row r="8">
          <cell r="C8">
            <v>1273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61</v>
          </cell>
          <cell r="I8">
            <v>318</v>
          </cell>
          <cell r="J8">
            <v>265</v>
          </cell>
          <cell r="K8">
            <v>174</v>
          </cell>
          <cell r="L8">
            <v>127</v>
          </cell>
          <cell r="M8">
            <v>118</v>
          </cell>
          <cell r="N8">
            <v>94</v>
          </cell>
          <cell r="O8">
            <v>53</v>
          </cell>
          <cell r="P8">
            <v>26</v>
          </cell>
          <cell r="Q8">
            <v>26</v>
          </cell>
          <cell r="R8">
            <v>6</v>
          </cell>
          <cell r="S8">
            <v>5</v>
          </cell>
        </row>
        <row r="9">
          <cell r="C9">
            <v>1288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67</v>
          </cell>
          <cell r="I9">
            <v>291</v>
          </cell>
          <cell r="J9">
            <v>291</v>
          </cell>
          <cell r="K9">
            <v>185</v>
          </cell>
          <cell r="L9">
            <v>146</v>
          </cell>
          <cell r="M9">
            <v>112</v>
          </cell>
          <cell r="N9">
            <v>73</v>
          </cell>
          <cell r="O9">
            <v>60</v>
          </cell>
          <cell r="P9">
            <v>34</v>
          </cell>
          <cell r="Q9">
            <v>13</v>
          </cell>
          <cell r="R9">
            <v>6</v>
          </cell>
          <cell r="S9">
            <v>9</v>
          </cell>
        </row>
        <row r="10">
          <cell r="C10">
            <v>1314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74</v>
          </cell>
          <cell r="I10">
            <v>331</v>
          </cell>
          <cell r="J10">
            <v>282</v>
          </cell>
          <cell r="K10">
            <v>179</v>
          </cell>
          <cell r="L10">
            <v>133</v>
          </cell>
          <cell r="M10">
            <v>108</v>
          </cell>
          <cell r="N10">
            <v>77</v>
          </cell>
          <cell r="O10">
            <v>56</v>
          </cell>
          <cell r="P10">
            <v>40</v>
          </cell>
          <cell r="Q10">
            <v>26</v>
          </cell>
          <cell r="R10">
            <v>6</v>
          </cell>
          <cell r="S10">
            <v>2</v>
          </cell>
        </row>
        <row r="11">
          <cell r="C11">
            <v>1258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62</v>
          </cell>
          <cell r="I11">
            <v>299</v>
          </cell>
          <cell r="J11">
            <v>268</v>
          </cell>
          <cell r="K11">
            <v>175</v>
          </cell>
          <cell r="L11">
            <v>149</v>
          </cell>
          <cell r="M11">
            <v>99</v>
          </cell>
          <cell r="N11">
            <v>82</v>
          </cell>
          <cell r="O11">
            <v>57</v>
          </cell>
          <cell r="P11">
            <v>35</v>
          </cell>
          <cell r="Q11">
            <v>18</v>
          </cell>
          <cell r="R11">
            <v>10</v>
          </cell>
          <cell r="S11">
            <v>4</v>
          </cell>
        </row>
        <row r="12">
          <cell r="C12">
            <v>1294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77</v>
          </cell>
          <cell r="I12">
            <v>347</v>
          </cell>
          <cell r="J12">
            <v>256</v>
          </cell>
          <cell r="K12">
            <v>159</v>
          </cell>
          <cell r="L12">
            <v>137</v>
          </cell>
          <cell r="M12">
            <v>113</v>
          </cell>
          <cell r="N12">
            <v>105</v>
          </cell>
          <cell r="O12">
            <v>40</v>
          </cell>
          <cell r="P12">
            <v>37</v>
          </cell>
          <cell r="Q12">
            <v>13</v>
          </cell>
          <cell r="R12">
            <v>5</v>
          </cell>
          <cell r="S12">
            <v>4</v>
          </cell>
        </row>
        <row r="13">
          <cell r="C13">
            <v>1249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68</v>
          </cell>
          <cell r="I13">
            <v>360</v>
          </cell>
          <cell r="J13">
            <v>254</v>
          </cell>
          <cell r="K13">
            <v>156</v>
          </cell>
          <cell r="L13">
            <v>142</v>
          </cell>
          <cell r="M13">
            <v>85</v>
          </cell>
          <cell r="N13">
            <v>85</v>
          </cell>
          <cell r="O13">
            <v>51</v>
          </cell>
          <cell r="P13">
            <v>29</v>
          </cell>
          <cell r="Q13">
            <v>8</v>
          </cell>
          <cell r="R13">
            <v>10</v>
          </cell>
          <cell r="S13">
            <v>1</v>
          </cell>
        </row>
        <row r="14">
          <cell r="C14">
            <v>1168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58</v>
          </cell>
          <cell r="I14">
            <v>308</v>
          </cell>
          <cell r="J14">
            <v>260</v>
          </cell>
          <cell r="K14">
            <v>157</v>
          </cell>
          <cell r="L14">
            <v>129</v>
          </cell>
          <cell r="M14">
            <v>91</v>
          </cell>
          <cell r="N14">
            <v>65</v>
          </cell>
          <cell r="O14">
            <v>50</v>
          </cell>
          <cell r="P14">
            <v>29</v>
          </cell>
          <cell r="Q14">
            <v>14</v>
          </cell>
          <cell r="R14">
            <v>3</v>
          </cell>
          <cell r="S14">
            <v>4</v>
          </cell>
        </row>
        <row r="15">
          <cell r="C15">
            <v>1056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65</v>
          </cell>
          <cell r="I15">
            <v>274</v>
          </cell>
          <cell r="J15">
            <v>218</v>
          </cell>
          <cell r="K15">
            <v>159</v>
          </cell>
          <cell r="L15">
            <v>98</v>
          </cell>
          <cell r="M15">
            <v>98</v>
          </cell>
          <cell r="N15">
            <v>59</v>
          </cell>
          <cell r="O15">
            <v>37</v>
          </cell>
          <cell r="P15">
            <v>22</v>
          </cell>
          <cell r="Q15">
            <v>14</v>
          </cell>
          <cell r="R15">
            <v>9</v>
          </cell>
          <cell r="S15">
            <v>3</v>
          </cell>
        </row>
        <row r="21">
          <cell r="C21">
            <v>1234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133</v>
          </cell>
          <cell r="I21">
            <v>456</v>
          </cell>
          <cell r="J21">
            <v>329</v>
          </cell>
          <cell r="K21">
            <v>136</v>
          </cell>
          <cell r="L21">
            <v>76</v>
          </cell>
          <cell r="M21">
            <v>54</v>
          </cell>
          <cell r="N21">
            <v>29</v>
          </cell>
          <cell r="O21">
            <v>12</v>
          </cell>
          <cell r="P21">
            <v>3</v>
          </cell>
          <cell r="Q21">
            <v>3</v>
          </cell>
          <cell r="R21">
            <v>1</v>
          </cell>
          <cell r="S21">
            <v>0</v>
          </cell>
        </row>
        <row r="22">
          <cell r="C22">
            <v>1206</v>
          </cell>
          <cell r="D22">
            <v>0</v>
          </cell>
          <cell r="E22">
            <v>1</v>
          </cell>
          <cell r="F22">
            <v>0</v>
          </cell>
          <cell r="G22">
            <v>3</v>
          </cell>
          <cell r="H22">
            <v>139</v>
          </cell>
          <cell r="I22">
            <v>459</v>
          </cell>
          <cell r="J22">
            <v>318</v>
          </cell>
          <cell r="K22">
            <v>127</v>
          </cell>
          <cell r="L22">
            <v>62</v>
          </cell>
          <cell r="M22">
            <v>48</v>
          </cell>
          <cell r="N22">
            <v>22</v>
          </cell>
          <cell r="O22">
            <v>18</v>
          </cell>
          <cell r="P22">
            <v>6</v>
          </cell>
          <cell r="Q22">
            <v>1</v>
          </cell>
          <cell r="R22">
            <v>0</v>
          </cell>
          <cell r="S22">
            <v>2</v>
          </cell>
        </row>
        <row r="23">
          <cell r="C23">
            <v>1223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166</v>
          </cell>
          <cell r="I23">
            <v>419</v>
          </cell>
          <cell r="J23">
            <v>284</v>
          </cell>
          <cell r="K23">
            <v>154</v>
          </cell>
          <cell r="L23">
            <v>78</v>
          </cell>
          <cell r="M23">
            <v>62</v>
          </cell>
          <cell r="N23">
            <v>29</v>
          </cell>
          <cell r="O23">
            <v>16</v>
          </cell>
          <cell r="P23">
            <v>7</v>
          </cell>
          <cell r="Q23">
            <v>2</v>
          </cell>
          <cell r="R23">
            <v>5</v>
          </cell>
          <cell r="S23">
            <v>0</v>
          </cell>
        </row>
        <row r="24">
          <cell r="C24">
            <v>1219</v>
          </cell>
          <cell r="D24">
            <v>0</v>
          </cell>
          <cell r="E24">
            <v>0</v>
          </cell>
          <cell r="F24">
            <v>0</v>
          </cell>
          <cell r="G24">
            <v>5</v>
          </cell>
          <cell r="H24">
            <v>131</v>
          </cell>
          <cell r="I24">
            <v>460</v>
          </cell>
          <cell r="J24">
            <v>293</v>
          </cell>
          <cell r="K24">
            <v>154</v>
          </cell>
          <cell r="L24">
            <v>81</v>
          </cell>
          <cell r="M24">
            <v>45</v>
          </cell>
          <cell r="N24">
            <v>18</v>
          </cell>
          <cell r="O24">
            <v>20</v>
          </cell>
          <cell r="P24">
            <v>7</v>
          </cell>
          <cell r="Q24">
            <v>3</v>
          </cell>
          <cell r="R24">
            <v>0</v>
          </cell>
          <cell r="S24">
            <v>2</v>
          </cell>
        </row>
        <row r="25">
          <cell r="C25">
            <v>1249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170</v>
          </cell>
          <cell r="I25">
            <v>453</v>
          </cell>
          <cell r="J25">
            <v>313</v>
          </cell>
          <cell r="K25">
            <v>146</v>
          </cell>
          <cell r="L25">
            <v>72</v>
          </cell>
          <cell r="M25">
            <v>53</v>
          </cell>
          <cell r="N25">
            <v>18</v>
          </cell>
          <cell r="O25">
            <v>17</v>
          </cell>
          <cell r="P25">
            <v>4</v>
          </cell>
          <cell r="Q25">
            <v>1</v>
          </cell>
          <cell r="R25">
            <v>1</v>
          </cell>
          <cell r="S25">
            <v>0</v>
          </cell>
        </row>
        <row r="26">
          <cell r="C26">
            <v>1238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152</v>
          </cell>
          <cell r="I26">
            <v>460</v>
          </cell>
          <cell r="J26">
            <v>305</v>
          </cell>
          <cell r="K26">
            <v>123</v>
          </cell>
          <cell r="L26">
            <v>94</v>
          </cell>
          <cell r="M26">
            <v>44</v>
          </cell>
          <cell r="N26">
            <v>32</v>
          </cell>
          <cell r="O26">
            <v>10</v>
          </cell>
          <cell r="P26">
            <v>9</v>
          </cell>
          <cell r="Q26">
            <v>7</v>
          </cell>
          <cell r="R26">
            <v>0</v>
          </cell>
          <cell r="S26">
            <v>0</v>
          </cell>
        </row>
        <row r="27">
          <cell r="C27">
            <v>1360</v>
          </cell>
          <cell r="D27">
            <v>0</v>
          </cell>
          <cell r="E27">
            <v>1</v>
          </cell>
          <cell r="F27">
            <v>0</v>
          </cell>
          <cell r="G27">
            <v>3</v>
          </cell>
          <cell r="H27">
            <v>192</v>
          </cell>
          <cell r="I27">
            <v>522</v>
          </cell>
          <cell r="J27">
            <v>303</v>
          </cell>
          <cell r="K27">
            <v>153</v>
          </cell>
          <cell r="L27">
            <v>77</v>
          </cell>
          <cell r="M27">
            <v>50</v>
          </cell>
          <cell r="N27">
            <v>26</v>
          </cell>
          <cell r="O27">
            <v>22</v>
          </cell>
          <cell r="P27">
            <v>4</v>
          </cell>
          <cell r="Q27">
            <v>4</v>
          </cell>
          <cell r="R27">
            <v>2</v>
          </cell>
          <cell r="S27">
            <v>1</v>
          </cell>
        </row>
        <row r="28">
          <cell r="C28">
            <v>1265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145</v>
          </cell>
          <cell r="I28">
            <v>456</v>
          </cell>
          <cell r="J28">
            <v>322</v>
          </cell>
          <cell r="K28">
            <v>139</v>
          </cell>
          <cell r="L28">
            <v>82</v>
          </cell>
          <cell r="M28">
            <v>69</v>
          </cell>
          <cell r="N28">
            <v>24</v>
          </cell>
          <cell r="O28">
            <v>15</v>
          </cell>
          <cell r="P28">
            <v>7</v>
          </cell>
          <cell r="Q28">
            <v>2</v>
          </cell>
          <cell r="R28">
            <v>0</v>
          </cell>
          <cell r="S28">
            <v>2</v>
          </cell>
        </row>
        <row r="29">
          <cell r="C29">
            <v>1302</v>
          </cell>
          <cell r="D29">
            <v>0</v>
          </cell>
          <cell r="E29">
            <v>1</v>
          </cell>
          <cell r="F29">
            <v>0</v>
          </cell>
          <cell r="G29">
            <v>4</v>
          </cell>
          <cell r="H29">
            <v>161</v>
          </cell>
          <cell r="I29">
            <v>489</v>
          </cell>
          <cell r="J29">
            <v>331</v>
          </cell>
          <cell r="K29">
            <v>141</v>
          </cell>
          <cell r="L29">
            <v>82</v>
          </cell>
          <cell r="M29">
            <v>43</v>
          </cell>
          <cell r="N29">
            <v>27</v>
          </cell>
          <cell r="O29">
            <v>12</v>
          </cell>
          <cell r="P29">
            <v>5</v>
          </cell>
          <cell r="Q29">
            <v>4</v>
          </cell>
          <cell r="R29">
            <v>0</v>
          </cell>
          <cell r="S29">
            <v>2</v>
          </cell>
        </row>
        <row r="30">
          <cell r="C30">
            <v>1429</v>
          </cell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173</v>
          </cell>
          <cell r="I30">
            <v>532</v>
          </cell>
          <cell r="J30">
            <v>335</v>
          </cell>
          <cell r="K30">
            <v>175</v>
          </cell>
          <cell r="L30">
            <v>100</v>
          </cell>
          <cell r="M30">
            <v>54</v>
          </cell>
          <cell r="N30">
            <v>30</v>
          </cell>
          <cell r="O30">
            <v>16</v>
          </cell>
          <cell r="P30">
            <v>5</v>
          </cell>
          <cell r="Q30">
            <v>5</v>
          </cell>
          <cell r="R30">
            <v>2</v>
          </cell>
          <cell r="S30">
            <v>0</v>
          </cell>
        </row>
        <row r="31">
          <cell r="C31">
            <v>1172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  <cell r="H31">
            <v>151</v>
          </cell>
          <cell r="I31">
            <v>402</v>
          </cell>
          <cell r="J31">
            <v>285</v>
          </cell>
          <cell r="K31">
            <v>144</v>
          </cell>
          <cell r="L31">
            <v>86</v>
          </cell>
          <cell r="M31">
            <v>52</v>
          </cell>
          <cell r="N31">
            <v>28</v>
          </cell>
          <cell r="O31">
            <v>14</v>
          </cell>
          <cell r="P31">
            <v>5</v>
          </cell>
          <cell r="Q31">
            <v>2</v>
          </cell>
          <cell r="R31">
            <v>0</v>
          </cell>
          <cell r="S31">
            <v>1</v>
          </cell>
        </row>
        <row r="32">
          <cell r="C32">
            <v>1018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135</v>
          </cell>
          <cell r="I32">
            <v>365</v>
          </cell>
          <cell r="J32">
            <v>244</v>
          </cell>
          <cell r="K32">
            <v>129</v>
          </cell>
          <cell r="L32">
            <v>60</v>
          </cell>
          <cell r="M32">
            <v>42</v>
          </cell>
          <cell r="N32">
            <v>26</v>
          </cell>
          <cell r="O32">
            <v>12</v>
          </cell>
          <cell r="P32">
            <v>5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14915</v>
          </cell>
        </row>
        <row r="40">
          <cell r="C40">
            <v>1.31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0.33</v>
          </cell>
          <cell r="J40">
            <v>0.27</v>
          </cell>
          <cell r="K40">
            <v>0.17</v>
          </cell>
          <cell r="L40">
            <v>0.15</v>
          </cell>
          <cell r="M40">
            <v>0.11</v>
          </cell>
          <cell r="N40">
            <v>0.09</v>
          </cell>
          <cell r="O40">
            <v>0.05</v>
          </cell>
          <cell r="P40">
            <v>0.04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1.1599999999999999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0.28000000000000003</v>
          </cell>
          <cell r="J41">
            <v>0.25</v>
          </cell>
          <cell r="K41">
            <v>0.18</v>
          </cell>
          <cell r="L41">
            <v>0.11</v>
          </cell>
          <cell r="M41">
            <v>0.1</v>
          </cell>
          <cell r="N41">
            <v>0.08</v>
          </cell>
          <cell r="O41">
            <v>0.05</v>
          </cell>
          <cell r="P41">
            <v>0.03</v>
          </cell>
          <cell r="Q41">
            <v>0.02</v>
          </cell>
          <cell r="R41">
            <v>0.01</v>
          </cell>
          <cell r="S41">
            <v>0.01</v>
          </cell>
        </row>
        <row r="42">
          <cell r="C42">
            <v>1.27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0.06</v>
          </cell>
          <cell r="I42">
            <v>0.32</v>
          </cell>
          <cell r="J42">
            <v>0.27</v>
          </cell>
          <cell r="K42">
            <v>0.18</v>
          </cell>
          <cell r="L42">
            <v>0.13</v>
          </cell>
          <cell r="M42">
            <v>0.1</v>
          </cell>
          <cell r="N42">
            <v>0.09</v>
          </cell>
          <cell r="O42">
            <v>7.0000000000000007E-2</v>
          </cell>
          <cell r="P42">
            <v>0.03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1.25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0.32</v>
          </cell>
          <cell r="J43">
            <v>0.28999999999999998</v>
          </cell>
          <cell r="K43">
            <v>0.19</v>
          </cell>
          <cell r="L43">
            <v>0.12</v>
          </cell>
          <cell r="M43">
            <v>0.1</v>
          </cell>
          <cell r="N43">
            <v>7.0000000000000007E-2</v>
          </cell>
          <cell r="O43">
            <v>0.06</v>
          </cell>
          <cell r="P43">
            <v>0.02</v>
          </cell>
          <cell r="Q43">
            <v>0.01</v>
          </cell>
          <cell r="R43">
            <v>0.01</v>
          </cell>
          <cell r="S43">
            <v>0.01</v>
          </cell>
        </row>
        <row r="44">
          <cell r="C44">
            <v>1.3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0.06</v>
          </cell>
          <cell r="I44">
            <v>0.33</v>
          </cell>
          <cell r="J44">
            <v>0.27</v>
          </cell>
          <cell r="K44">
            <v>0.18</v>
          </cell>
          <cell r="L44">
            <v>0.13</v>
          </cell>
          <cell r="M44">
            <v>0.12</v>
          </cell>
          <cell r="N44">
            <v>0.1</v>
          </cell>
          <cell r="O44">
            <v>0.05</v>
          </cell>
          <cell r="P44">
            <v>0.03</v>
          </cell>
          <cell r="Q44">
            <v>0.03</v>
          </cell>
          <cell r="R44">
            <v>0.01</v>
          </cell>
          <cell r="S44">
            <v>0.01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7.0000000000000007E-2</v>
          </cell>
          <cell r="I45">
            <v>0.3</v>
          </cell>
          <cell r="J45">
            <v>0.3</v>
          </cell>
          <cell r="K45">
            <v>0.19</v>
          </cell>
          <cell r="L45">
            <v>0.15</v>
          </cell>
          <cell r="M45">
            <v>0.11</v>
          </cell>
          <cell r="N45">
            <v>7.0000000000000007E-2</v>
          </cell>
          <cell r="O45">
            <v>0.06</v>
          </cell>
          <cell r="P45">
            <v>0.03</v>
          </cell>
          <cell r="Q45">
            <v>0.01</v>
          </cell>
          <cell r="R45">
            <v>0.01</v>
          </cell>
          <cell r="S45">
            <v>0.01</v>
          </cell>
        </row>
        <row r="46">
          <cell r="C46">
            <v>1.34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0.08</v>
          </cell>
          <cell r="I46">
            <v>0.34</v>
          </cell>
          <cell r="J46">
            <v>0.28999999999999998</v>
          </cell>
          <cell r="K46">
            <v>0.18</v>
          </cell>
          <cell r="L46">
            <v>0.14000000000000001</v>
          </cell>
          <cell r="M46">
            <v>0.11</v>
          </cell>
          <cell r="N46">
            <v>0.08</v>
          </cell>
          <cell r="O46">
            <v>0.06</v>
          </cell>
          <cell r="P46">
            <v>0.04</v>
          </cell>
          <cell r="Q46">
            <v>0.03</v>
          </cell>
          <cell r="R46">
            <v>0.01</v>
          </cell>
          <cell r="S46">
            <v>0</v>
          </cell>
        </row>
        <row r="47">
          <cell r="C47">
            <v>1.28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0.06</v>
          </cell>
          <cell r="I47">
            <v>0.31</v>
          </cell>
          <cell r="J47">
            <v>0.27</v>
          </cell>
          <cell r="K47">
            <v>0.18</v>
          </cell>
          <cell r="L47">
            <v>0.15</v>
          </cell>
          <cell r="M47">
            <v>0.1</v>
          </cell>
          <cell r="N47">
            <v>0.08</v>
          </cell>
          <cell r="O47">
            <v>0.06</v>
          </cell>
          <cell r="P47">
            <v>0.04</v>
          </cell>
          <cell r="Q47">
            <v>0.02</v>
          </cell>
          <cell r="R47">
            <v>0.01</v>
          </cell>
          <cell r="S47">
            <v>0</v>
          </cell>
        </row>
        <row r="48">
          <cell r="C48">
            <v>1.32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0.08</v>
          </cell>
          <cell r="I48">
            <v>0.35</v>
          </cell>
          <cell r="J48">
            <v>0.26</v>
          </cell>
          <cell r="K48">
            <v>0.16</v>
          </cell>
          <cell r="L48">
            <v>0.14000000000000001</v>
          </cell>
          <cell r="M48">
            <v>0.12</v>
          </cell>
          <cell r="N48">
            <v>0.11</v>
          </cell>
          <cell r="O48">
            <v>0.04</v>
          </cell>
          <cell r="P48">
            <v>0.04</v>
          </cell>
          <cell r="Q48">
            <v>0.01</v>
          </cell>
          <cell r="R48">
            <v>0.01</v>
          </cell>
          <cell r="S48">
            <v>0</v>
          </cell>
        </row>
        <row r="49">
          <cell r="C49">
            <v>1.28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7.0000000000000007E-2</v>
          </cell>
          <cell r="I49">
            <v>0.37</v>
          </cell>
          <cell r="J49">
            <v>0.26</v>
          </cell>
          <cell r="K49">
            <v>0.16</v>
          </cell>
          <cell r="L49">
            <v>0.15</v>
          </cell>
          <cell r="M49">
            <v>0.09</v>
          </cell>
          <cell r="N49">
            <v>0.09</v>
          </cell>
          <cell r="O49">
            <v>0.05</v>
          </cell>
          <cell r="P49">
            <v>0.03</v>
          </cell>
          <cell r="Q49">
            <v>0.01</v>
          </cell>
          <cell r="R49">
            <v>0.01</v>
          </cell>
          <cell r="S49">
            <v>0</v>
          </cell>
        </row>
        <row r="50">
          <cell r="C50">
            <v>1.19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0.06</v>
          </cell>
          <cell r="I50">
            <v>0.31</v>
          </cell>
          <cell r="J50">
            <v>0.27</v>
          </cell>
          <cell r="K50">
            <v>0.16</v>
          </cell>
          <cell r="L50">
            <v>0.13</v>
          </cell>
          <cell r="M50">
            <v>0.09</v>
          </cell>
          <cell r="N50">
            <v>7.0000000000000007E-2</v>
          </cell>
          <cell r="O50">
            <v>0.05</v>
          </cell>
          <cell r="P50">
            <v>0.03</v>
          </cell>
          <cell r="Q50">
            <v>0.01</v>
          </cell>
          <cell r="R50">
            <v>0</v>
          </cell>
          <cell r="S50">
            <v>0</v>
          </cell>
        </row>
        <row r="51">
          <cell r="C51">
            <v>1.08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7.0000000000000007E-2</v>
          </cell>
          <cell r="I51">
            <v>0.28000000000000003</v>
          </cell>
          <cell r="J51">
            <v>0.22</v>
          </cell>
          <cell r="K51">
            <v>0.16</v>
          </cell>
          <cell r="L51">
            <v>0.1</v>
          </cell>
          <cell r="M51">
            <v>0.1</v>
          </cell>
          <cell r="N51">
            <v>0.06</v>
          </cell>
          <cell r="O51">
            <v>0.04</v>
          </cell>
          <cell r="P51">
            <v>0.02</v>
          </cell>
          <cell r="Q51">
            <v>0.01</v>
          </cell>
          <cell r="R51">
            <v>0.01</v>
          </cell>
          <cell r="S51">
            <v>0</v>
          </cell>
        </row>
        <row r="57">
          <cell r="C57">
            <v>1.27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0.14000000000000001</v>
          </cell>
          <cell r="I57">
            <v>0.47</v>
          </cell>
          <cell r="J57">
            <v>0.34</v>
          </cell>
          <cell r="K57">
            <v>0.14000000000000001</v>
          </cell>
          <cell r="L57">
            <v>0.08</v>
          </cell>
          <cell r="M57">
            <v>0.06</v>
          </cell>
          <cell r="N57">
            <v>0.03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1.23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0.14000000000000001</v>
          </cell>
          <cell r="I58">
            <v>0.47</v>
          </cell>
          <cell r="J58">
            <v>0.32</v>
          </cell>
          <cell r="K58">
            <v>0.13</v>
          </cell>
          <cell r="L58">
            <v>0.06</v>
          </cell>
          <cell r="M58">
            <v>0.05</v>
          </cell>
          <cell r="N58">
            <v>0.02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1.25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0.43</v>
          </cell>
          <cell r="J59">
            <v>0.28999999999999998</v>
          </cell>
          <cell r="K59">
            <v>0.16</v>
          </cell>
          <cell r="L59">
            <v>0.08</v>
          </cell>
          <cell r="M59">
            <v>0.06</v>
          </cell>
          <cell r="N59">
            <v>0.03</v>
          </cell>
          <cell r="O59">
            <v>0.02</v>
          </cell>
          <cell r="P59">
            <v>0.01</v>
          </cell>
          <cell r="Q59">
            <v>0</v>
          </cell>
          <cell r="R59">
            <v>0.01</v>
          </cell>
          <cell r="S59">
            <v>0</v>
          </cell>
        </row>
        <row r="60">
          <cell r="C60">
            <v>1.25</v>
          </cell>
          <cell r="D60">
            <v>0</v>
          </cell>
          <cell r="E60">
            <v>0</v>
          </cell>
          <cell r="F60">
            <v>0</v>
          </cell>
          <cell r="G60">
            <v>0.01</v>
          </cell>
          <cell r="H60">
            <v>0.13</v>
          </cell>
          <cell r="I60">
            <v>0.47</v>
          </cell>
          <cell r="J60">
            <v>0.3</v>
          </cell>
          <cell r="K60">
            <v>0.16</v>
          </cell>
          <cell r="L60">
            <v>0.08</v>
          </cell>
          <cell r="M60">
            <v>0.05</v>
          </cell>
          <cell r="N60">
            <v>0.02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0.46</v>
          </cell>
          <cell r="J61">
            <v>0.32</v>
          </cell>
          <cell r="K61">
            <v>0.15</v>
          </cell>
          <cell r="L61">
            <v>7.0000000000000007E-2</v>
          </cell>
          <cell r="M61">
            <v>0.05</v>
          </cell>
          <cell r="N61">
            <v>0.02</v>
          </cell>
          <cell r="O61">
            <v>0.02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0.15</v>
          </cell>
          <cell r="I62">
            <v>0.47</v>
          </cell>
          <cell r="J62">
            <v>0.31</v>
          </cell>
          <cell r="K62">
            <v>0.13</v>
          </cell>
          <cell r="L62">
            <v>0.1</v>
          </cell>
          <cell r="M62">
            <v>0.04</v>
          </cell>
          <cell r="N62">
            <v>0.03</v>
          </cell>
          <cell r="O62">
            <v>0.01</v>
          </cell>
          <cell r="P62">
            <v>0.01</v>
          </cell>
          <cell r="Q62">
            <v>0.01</v>
          </cell>
          <cell r="R62">
            <v>0</v>
          </cell>
          <cell r="S62">
            <v>0</v>
          </cell>
        </row>
        <row r="63">
          <cell r="C63">
            <v>1.39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</v>
          </cell>
          <cell r="I63">
            <v>0.53</v>
          </cell>
          <cell r="J63">
            <v>0.31</v>
          </cell>
          <cell r="K63">
            <v>0.16</v>
          </cell>
          <cell r="L63">
            <v>0.08</v>
          </cell>
          <cell r="M63">
            <v>0.05</v>
          </cell>
          <cell r="N63">
            <v>0.03</v>
          </cell>
          <cell r="O63">
            <v>0.02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1.29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0.15</v>
          </cell>
          <cell r="I64">
            <v>0.47</v>
          </cell>
          <cell r="J64">
            <v>0.33</v>
          </cell>
          <cell r="K64">
            <v>0.14000000000000001</v>
          </cell>
          <cell r="L64">
            <v>0.08</v>
          </cell>
          <cell r="M64">
            <v>7.0000000000000007E-2</v>
          </cell>
          <cell r="N64">
            <v>0.02</v>
          </cell>
          <cell r="O64">
            <v>0.02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1.33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0.16</v>
          </cell>
          <cell r="I65">
            <v>0.5</v>
          </cell>
          <cell r="J65">
            <v>0.34</v>
          </cell>
          <cell r="K65">
            <v>0.14000000000000001</v>
          </cell>
          <cell r="L65">
            <v>0.08</v>
          </cell>
          <cell r="M65">
            <v>0.04</v>
          </cell>
          <cell r="N65">
            <v>0.03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1.46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</v>
          </cell>
          <cell r="I66">
            <v>0.54</v>
          </cell>
          <cell r="J66">
            <v>0.34</v>
          </cell>
          <cell r="K66">
            <v>0.18</v>
          </cell>
          <cell r="L66">
            <v>0.1</v>
          </cell>
          <cell r="M66">
            <v>0.06</v>
          </cell>
          <cell r="N66">
            <v>0.03</v>
          </cell>
          <cell r="O66">
            <v>0.02</v>
          </cell>
          <cell r="P66">
            <v>0.01</v>
          </cell>
          <cell r="Q66">
            <v>0.01</v>
          </cell>
          <cell r="R66">
            <v>0</v>
          </cell>
          <cell r="S66">
            <v>0</v>
          </cell>
        </row>
        <row r="67">
          <cell r="C67">
            <v>1.2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0.15</v>
          </cell>
          <cell r="I67">
            <v>0.41</v>
          </cell>
          <cell r="J67">
            <v>0.28999999999999998</v>
          </cell>
          <cell r="K67">
            <v>0.15</v>
          </cell>
          <cell r="L67">
            <v>0.09</v>
          </cell>
          <cell r="M67">
            <v>0.05</v>
          </cell>
          <cell r="N67">
            <v>0.03</v>
          </cell>
          <cell r="O67">
            <v>0.01</v>
          </cell>
          <cell r="P67">
            <v>0.01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1.04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0.14000000000000001</v>
          </cell>
          <cell r="I68">
            <v>0.37</v>
          </cell>
          <cell r="J68">
            <v>0.25</v>
          </cell>
          <cell r="K68">
            <v>0.13</v>
          </cell>
          <cell r="L68">
            <v>0.06</v>
          </cell>
          <cell r="M68">
            <v>0.04</v>
          </cell>
          <cell r="N68">
            <v>0.03</v>
          </cell>
          <cell r="O68">
            <v>0.01</v>
          </cell>
          <cell r="P68">
            <v>0.01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2.57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0.21</v>
          </cell>
          <cell r="I74">
            <v>0.8</v>
          </cell>
          <cell r="J74">
            <v>0.61</v>
          </cell>
          <cell r="K74">
            <v>0.31</v>
          </cell>
          <cell r="L74">
            <v>0.22</v>
          </cell>
          <cell r="M74">
            <v>0.17</v>
          </cell>
          <cell r="N74">
            <v>0.11</v>
          </cell>
          <cell r="O74">
            <v>0.06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0.2</v>
          </cell>
          <cell r="I75">
            <v>0.75</v>
          </cell>
          <cell r="J75">
            <v>0.56999999999999995</v>
          </cell>
          <cell r="K75">
            <v>0.31</v>
          </cell>
          <cell r="L75">
            <v>0.18</v>
          </cell>
          <cell r="M75">
            <v>0.15</v>
          </cell>
          <cell r="N75">
            <v>0.1</v>
          </cell>
          <cell r="O75">
            <v>7.0000000000000007E-2</v>
          </cell>
          <cell r="P75">
            <v>0.03</v>
          </cell>
          <cell r="Q75">
            <v>0.02</v>
          </cell>
          <cell r="R75">
            <v>0.01</v>
          </cell>
          <cell r="S75">
            <v>0.01</v>
          </cell>
        </row>
        <row r="76">
          <cell r="C76">
            <v>2.52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0.23</v>
          </cell>
          <cell r="I76">
            <v>0.75</v>
          </cell>
          <cell r="J76">
            <v>0.56000000000000005</v>
          </cell>
          <cell r="K76">
            <v>0.34</v>
          </cell>
          <cell r="L76">
            <v>0.21</v>
          </cell>
          <cell r="M76">
            <v>0.17</v>
          </cell>
          <cell r="N76">
            <v>0.12</v>
          </cell>
          <cell r="O76">
            <v>0.08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2.5</v>
          </cell>
          <cell r="D77">
            <v>0</v>
          </cell>
          <cell r="E77">
            <v>0</v>
          </cell>
          <cell r="F77">
            <v>0</v>
          </cell>
          <cell r="G77">
            <v>0.01</v>
          </cell>
          <cell r="H77">
            <v>0.19</v>
          </cell>
          <cell r="I77">
            <v>0.79</v>
          </cell>
          <cell r="J77">
            <v>0.59</v>
          </cell>
          <cell r="K77">
            <v>0.35</v>
          </cell>
          <cell r="L77">
            <v>0.2</v>
          </cell>
          <cell r="M77">
            <v>0.14000000000000001</v>
          </cell>
          <cell r="N77">
            <v>0.09</v>
          </cell>
          <cell r="O77">
            <v>0.08</v>
          </cell>
          <cell r="P77">
            <v>0.03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2.58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0.24</v>
          </cell>
          <cell r="I78">
            <v>0.79</v>
          </cell>
          <cell r="J78">
            <v>0.59</v>
          </cell>
          <cell r="K78">
            <v>0.33</v>
          </cell>
          <cell r="L78">
            <v>0.2</v>
          </cell>
          <cell r="M78">
            <v>0.17</v>
          </cell>
          <cell r="N78">
            <v>0.11</v>
          </cell>
          <cell r="O78">
            <v>7.0000000000000007E-2</v>
          </cell>
          <cell r="P78">
            <v>0.03</v>
          </cell>
          <cell r="Q78">
            <v>0.03</v>
          </cell>
          <cell r="R78">
            <v>0.01</v>
          </cell>
          <cell r="S78">
            <v>0.01</v>
          </cell>
        </row>
        <row r="79">
          <cell r="C79">
            <v>2.57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0.22</v>
          </cell>
          <cell r="I79">
            <v>0.77</v>
          </cell>
          <cell r="J79">
            <v>0.61</v>
          </cell>
          <cell r="K79">
            <v>0.31</v>
          </cell>
          <cell r="L79">
            <v>0.24</v>
          </cell>
          <cell r="M79">
            <v>0.16</v>
          </cell>
          <cell r="N79">
            <v>0.11</v>
          </cell>
          <cell r="O79">
            <v>7.0000000000000007E-2</v>
          </cell>
          <cell r="P79">
            <v>0.04</v>
          </cell>
          <cell r="Q79">
            <v>0.02</v>
          </cell>
          <cell r="R79">
            <v>0.01</v>
          </cell>
          <cell r="S79">
            <v>0.01</v>
          </cell>
        </row>
        <row r="80">
          <cell r="C80">
            <v>2.73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0.27</v>
          </cell>
          <cell r="I80">
            <v>0.87</v>
          </cell>
          <cell r="J80">
            <v>0.6</v>
          </cell>
          <cell r="K80">
            <v>0.34</v>
          </cell>
          <cell r="L80">
            <v>0.21</v>
          </cell>
          <cell r="M80">
            <v>0.16</v>
          </cell>
          <cell r="N80">
            <v>0.11</v>
          </cell>
          <cell r="O80">
            <v>0.08</v>
          </cell>
          <cell r="P80">
            <v>0.04</v>
          </cell>
          <cell r="Q80">
            <v>0.03</v>
          </cell>
          <cell r="R80">
            <v>0.01</v>
          </cell>
          <cell r="S80">
            <v>0</v>
          </cell>
        </row>
        <row r="81">
          <cell r="C81">
            <v>2.57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0.21</v>
          </cell>
          <cell r="I81">
            <v>0.77</v>
          </cell>
          <cell r="J81">
            <v>0.6</v>
          </cell>
          <cell r="K81">
            <v>0.32</v>
          </cell>
          <cell r="L81">
            <v>0.24</v>
          </cell>
          <cell r="M81">
            <v>0.17</v>
          </cell>
          <cell r="N81">
            <v>0.11</v>
          </cell>
          <cell r="O81">
            <v>7.0000000000000007E-2</v>
          </cell>
          <cell r="P81">
            <v>0.04</v>
          </cell>
          <cell r="Q81">
            <v>0.02</v>
          </cell>
          <cell r="R81">
            <v>0.01</v>
          </cell>
          <cell r="S81">
            <v>0.01</v>
          </cell>
        </row>
        <row r="82">
          <cell r="C82">
            <v>2.64</v>
          </cell>
          <cell r="D82">
            <v>0</v>
          </cell>
          <cell r="E82">
            <v>0</v>
          </cell>
          <cell r="F82">
            <v>0</v>
          </cell>
          <cell r="G82">
            <v>0.01</v>
          </cell>
          <cell r="H82">
            <v>0.24</v>
          </cell>
          <cell r="I82">
            <v>0.85</v>
          </cell>
          <cell r="J82">
            <v>0.6</v>
          </cell>
          <cell r="K82">
            <v>0.31</v>
          </cell>
          <cell r="L82">
            <v>0.22</v>
          </cell>
          <cell r="M82">
            <v>0.16</v>
          </cell>
          <cell r="N82">
            <v>0.13</v>
          </cell>
          <cell r="O82">
            <v>0.05</v>
          </cell>
          <cell r="P82">
            <v>0.04</v>
          </cell>
          <cell r="Q82">
            <v>0.02</v>
          </cell>
          <cell r="R82">
            <v>0.01</v>
          </cell>
          <cell r="S82">
            <v>0.01</v>
          </cell>
        </row>
        <row r="83">
          <cell r="C83">
            <v>2.74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0.25</v>
          </cell>
          <cell r="I83">
            <v>0.91</v>
          </cell>
          <cell r="J83">
            <v>0.6</v>
          </cell>
          <cell r="K83">
            <v>0.34</v>
          </cell>
          <cell r="L83">
            <v>0.25</v>
          </cell>
          <cell r="M83">
            <v>0.14000000000000001</v>
          </cell>
          <cell r="N83">
            <v>0.12</v>
          </cell>
          <cell r="O83">
            <v>7.0000000000000007E-2</v>
          </cell>
          <cell r="P83">
            <v>0.03</v>
          </cell>
          <cell r="Q83">
            <v>0.01</v>
          </cell>
          <cell r="R83">
            <v>0.01</v>
          </cell>
          <cell r="S83">
            <v>0</v>
          </cell>
        </row>
        <row r="84">
          <cell r="C84">
            <v>2.39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0.21</v>
          </cell>
          <cell r="I84">
            <v>0.72</v>
          </cell>
          <cell r="J84">
            <v>0.56000000000000005</v>
          </cell>
          <cell r="K84">
            <v>0.31</v>
          </cell>
          <cell r="L84">
            <v>0.22</v>
          </cell>
          <cell r="M84">
            <v>0.15</v>
          </cell>
          <cell r="N84">
            <v>0.09</v>
          </cell>
          <cell r="O84">
            <v>7.0000000000000007E-2</v>
          </cell>
          <cell r="P84">
            <v>0.03</v>
          </cell>
          <cell r="Q84">
            <v>0.02</v>
          </cell>
          <cell r="R84">
            <v>0</v>
          </cell>
          <cell r="S84">
            <v>0.01</v>
          </cell>
        </row>
        <row r="85">
          <cell r="C85">
            <v>2.13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0.2</v>
          </cell>
          <cell r="I85">
            <v>0.65</v>
          </cell>
          <cell r="J85">
            <v>0.47</v>
          </cell>
          <cell r="K85">
            <v>0.3</v>
          </cell>
          <cell r="L85">
            <v>0.16</v>
          </cell>
          <cell r="M85">
            <v>0.14000000000000001</v>
          </cell>
          <cell r="N85">
            <v>0.09</v>
          </cell>
          <cell r="O85">
            <v>0.05</v>
          </cell>
          <cell r="P85">
            <v>0.03</v>
          </cell>
          <cell r="Q85">
            <v>0.01</v>
          </cell>
          <cell r="R85">
            <v>0.01</v>
          </cell>
          <cell r="S85">
            <v>0</v>
          </cell>
        </row>
      </sheetData>
      <sheetData sheetId="1">
        <row r="4">
          <cell r="C4">
            <v>300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6</v>
          </cell>
          <cell r="I4">
            <v>28</v>
          </cell>
          <cell r="J4">
            <v>51</v>
          </cell>
          <cell r="K4">
            <v>51</v>
          </cell>
          <cell r="L4">
            <v>24</v>
          </cell>
          <cell r="M4">
            <v>32</v>
          </cell>
          <cell r="N4">
            <v>32</v>
          </cell>
          <cell r="O4">
            <v>19</v>
          </cell>
          <cell r="P4">
            <v>19</v>
          </cell>
          <cell r="Q4">
            <v>14</v>
          </cell>
          <cell r="R4">
            <v>11</v>
          </cell>
          <cell r="S4">
            <v>12</v>
          </cell>
        </row>
        <row r="5">
          <cell r="C5">
            <v>292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25</v>
          </cell>
          <cell r="J5">
            <v>44</v>
          </cell>
          <cell r="K5">
            <v>28</v>
          </cell>
          <cell r="L5">
            <v>33</v>
          </cell>
          <cell r="M5">
            <v>49</v>
          </cell>
          <cell r="N5">
            <v>27</v>
          </cell>
          <cell r="O5">
            <v>21</v>
          </cell>
          <cell r="P5">
            <v>19</v>
          </cell>
          <cell r="Q5">
            <v>17</v>
          </cell>
          <cell r="R5">
            <v>8</v>
          </cell>
          <cell r="S5">
            <v>15</v>
          </cell>
        </row>
        <row r="6">
          <cell r="C6">
            <v>294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7</v>
          </cell>
          <cell r="I6">
            <v>27</v>
          </cell>
          <cell r="J6">
            <v>43</v>
          </cell>
          <cell r="K6">
            <v>34</v>
          </cell>
          <cell r="L6">
            <v>34</v>
          </cell>
          <cell r="M6">
            <v>46</v>
          </cell>
          <cell r="N6">
            <v>21</v>
          </cell>
          <cell r="O6">
            <v>16</v>
          </cell>
          <cell r="P6">
            <v>19</v>
          </cell>
          <cell r="Q6">
            <v>20</v>
          </cell>
          <cell r="R6">
            <v>12</v>
          </cell>
          <cell r="S6">
            <v>14</v>
          </cell>
        </row>
        <row r="7">
          <cell r="C7">
            <v>325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6</v>
          </cell>
          <cell r="I7">
            <v>45</v>
          </cell>
          <cell r="J7">
            <v>44</v>
          </cell>
          <cell r="K7">
            <v>36</v>
          </cell>
          <cell r="L7">
            <v>36</v>
          </cell>
          <cell r="M7">
            <v>27</v>
          </cell>
          <cell r="N7">
            <v>36</v>
          </cell>
          <cell r="O7">
            <v>29</v>
          </cell>
          <cell r="P7">
            <v>19</v>
          </cell>
          <cell r="Q7">
            <v>20</v>
          </cell>
          <cell r="R7">
            <v>9</v>
          </cell>
          <cell r="S7">
            <v>17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7</v>
          </cell>
          <cell r="I8">
            <v>43</v>
          </cell>
          <cell r="J8">
            <v>49</v>
          </cell>
          <cell r="K8">
            <v>39</v>
          </cell>
          <cell r="L8">
            <v>39</v>
          </cell>
          <cell r="M8">
            <v>38</v>
          </cell>
          <cell r="N8">
            <v>27</v>
          </cell>
          <cell r="O8">
            <v>33</v>
          </cell>
          <cell r="P8">
            <v>17</v>
          </cell>
          <cell r="Q8">
            <v>18</v>
          </cell>
          <cell r="R8">
            <v>7</v>
          </cell>
          <cell r="S8">
            <v>20</v>
          </cell>
        </row>
        <row r="9">
          <cell r="C9">
            <v>343</v>
          </cell>
          <cell r="D9">
            <v>0</v>
          </cell>
          <cell r="E9">
            <v>0</v>
          </cell>
          <cell r="F9">
            <v>0</v>
          </cell>
          <cell r="G9">
            <v>2</v>
          </cell>
          <cell r="H9">
            <v>2</v>
          </cell>
          <cell r="I9">
            <v>26</v>
          </cell>
          <cell r="J9">
            <v>59</v>
          </cell>
          <cell r="K9">
            <v>46</v>
          </cell>
          <cell r="L9">
            <v>41</v>
          </cell>
          <cell r="M9">
            <v>27</v>
          </cell>
          <cell r="N9">
            <v>35</v>
          </cell>
          <cell r="O9">
            <v>40</v>
          </cell>
          <cell r="P9">
            <v>22</v>
          </cell>
          <cell r="Q9">
            <v>11</v>
          </cell>
          <cell r="R9">
            <v>9</v>
          </cell>
          <cell r="S9">
            <v>23</v>
          </cell>
        </row>
        <row r="10">
          <cell r="C10">
            <v>358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</v>
          </cell>
          <cell r="I10">
            <v>37</v>
          </cell>
          <cell r="J10">
            <v>52</v>
          </cell>
          <cell r="K10">
            <v>51</v>
          </cell>
          <cell r="L10">
            <v>40</v>
          </cell>
          <cell r="M10">
            <v>48</v>
          </cell>
          <cell r="N10">
            <v>25</v>
          </cell>
          <cell r="O10">
            <v>23</v>
          </cell>
          <cell r="P10">
            <v>23</v>
          </cell>
          <cell r="Q10">
            <v>22</v>
          </cell>
          <cell r="R10">
            <v>11</v>
          </cell>
          <cell r="S10">
            <v>21</v>
          </cell>
        </row>
        <row r="11">
          <cell r="C11">
            <v>310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</v>
          </cell>
          <cell r="I11">
            <v>39</v>
          </cell>
          <cell r="J11">
            <v>52</v>
          </cell>
          <cell r="K11">
            <v>26</v>
          </cell>
          <cell r="L11">
            <v>44</v>
          </cell>
          <cell r="M11">
            <v>33</v>
          </cell>
          <cell r="N11">
            <v>26</v>
          </cell>
          <cell r="O11">
            <v>21</v>
          </cell>
          <cell r="P11">
            <v>28</v>
          </cell>
          <cell r="Q11">
            <v>15</v>
          </cell>
          <cell r="R11">
            <v>9</v>
          </cell>
          <cell r="S11">
            <v>13</v>
          </cell>
        </row>
        <row r="12">
          <cell r="C12">
            <v>339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</v>
          </cell>
          <cell r="I12">
            <v>32</v>
          </cell>
          <cell r="J12">
            <v>47</v>
          </cell>
          <cell r="K12">
            <v>45</v>
          </cell>
          <cell r="L12">
            <v>46</v>
          </cell>
          <cell r="M12">
            <v>45</v>
          </cell>
          <cell r="N12">
            <v>31</v>
          </cell>
          <cell r="O12">
            <v>29</v>
          </cell>
          <cell r="P12">
            <v>23</v>
          </cell>
          <cell r="Q12">
            <v>15</v>
          </cell>
          <cell r="R12">
            <v>12</v>
          </cell>
          <cell r="S12">
            <v>9</v>
          </cell>
        </row>
        <row r="13">
          <cell r="C13">
            <v>328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5</v>
          </cell>
          <cell r="I13">
            <v>34</v>
          </cell>
          <cell r="J13">
            <v>59</v>
          </cell>
          <cell r="K13">
            <v>32</v>
          </cell>
          <cell r="L13">
            <v>29</v>
          </cell>
          <cell r="M13">
            <v>31</v>
          </cell>
          <cell r="N13">
            <v>44</v>
          </cell>
          <cell r="O13">
            <v>37</v>
          </cell>
          <cell r="P13">
            <v>16</v>
          </cell>
          <cell r="Q13">
            <v>14</v>
          </cell>
          <cell r="R13">
            <v>13</v>
          </cell>
          <cell r="S13">
            <v>13</v>
          </cell>
        </row>
        <row r="14">
          <cell r="C14">
            <v>293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26</v>
          </cell>
          <cell r="J14">
            <v>42</v>
          </cell>
          <cell r="K14">
            <v>32</v>
          </cell>
          <cell r="L14">
            <v>46</v>
          </cell>
          <cell r="M14">
            <v>28</v>
          </cell>
          <cell r="N14">
            <v>40</v>
          </cell>
          <cell r="O14">
            <v>26</v>
          </cell>
          <cell r="P14">
            <v>14</v>
          </cell>
          <cell r="Q14">
            <v>8</v>
          </cell>
          <cell r="R14">
            <v>8</v>
          </cell>
          <cell r="S14">
            <v>20</v>
          </cell>
        </row>
        <row r="15">
          <cell r="C15">
            <v>327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5</v>
          </cell>
          <cell r="I15">
            <v>30</v>
          </cell>
          <cell r="J15">
            <v>48</v>
          </cell>
          <cell r="K15">
            <v>38</v>
          </cell>
          <cell r="L15">
            <v>32</v>
          </cell>
          <cell r="M15">
            <v>32</v>
          </cell>
          <cell r="N15">
            <v>38</v>
          </cell>
          <cell r="O15">
            <v>34</v>
          </cell>
          <cell r="P15">
            <v>28</v>
          </cell>
          <cell r="Q15">
            <v>13</v>
          </cell>
          <cell r="R15">
            <v>7</v>
          </cell>
          <cell r="S15">
            <v>21</v>
          </cell>
        </row>
        <row r="21">
          <cell r="C21">
            <v>514</v>
          </cell>
          <cell r="D21">
            <v>0</v>
          </cell>
          <cell r="E21">
            <v>1</v>
          </cell>
          <cell r="F21">
            <v>0</v>
          </cell>
          <cell r="G21">
            <v>1</v>
          </cell>
          <cell r="H21">
            <v>23</v>
          </cell>
          <cell r="I21">
            <v>65</v>
          </cell>
          <cell r="J21">
            <v>78</v>
          </cell>
          <cell r="K21">
            <v>64</v>
          </cell>
          <cell r="L21">
            <v>49</v>
          </cell>
          <cell r="M21">
            <v>56</v>
          </cell>
          <cell r="N21">
            <v>37</v>
          </cell>
          <cell r="O21">
            <v>35</v>
          </cell>
          <cell r="P21">
            <v>32</v>
          </cell>
          <cell r="Q21">
            <v>23</v>
          </cell>
          <cell r="R21">
            <v>19</v>
          </cell>
          <cell r="S21">
            <v>31</v>
          </cell>
        </row>
        <row r="22">
          <cell r="C22">
            <v>451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</v>
          </cell>
          <cell r="I22">
            <v>72</v>
          </cell>
          <cell r="J22">
            <v>49</v>
          </cell>
          <cell r="K22">
            <v>62</v>
          </cell>
          <cell r="L22">
            <v>44</v>
          </cell>
          <cell r="M22">
            <v>47</v>
          </cell>
          <cell r="N22">
            <v>37</v>
          </cell>
          <cell r="O22">
            <v>27</v>
          </cell>
          <cell r="P22">
            <v>39</v>
          </cell>
          <cell r="Q22">
            <v>16</v>
          </cell>
          <cell r="R22">
            <v>12</v>
          </cell>
          <cell r="S22">
            <v>25</v>
          </cell>
        </row>
        <row r="23">
          <cell r="C23">
            <v>513</v>
          </cell>
          <cell r="D23">
            <v>0</v>
          </cell>
          <cell r="E23">
            <v>0</v>
          </cell>
          <cell r="F23">
            <v>1</v>
          </cell>
          <cell r="G23">
            <v>3</v>
          </cell>
          <cell r="H23">
            <v>18</v>
          </cell>
          <cell r="I23">
            <v>60</v>
          </cell>
          <cell r="J23">
            <v>67</v>
          </cell>
          <cell r="K23">
            <v>72</v>
          </cell>
          <cell r="L23">
            <v>57</v>
          </cell>
          <cell r="M23">
            <v>56</v>
          </cell>
          <cell r="N23">
            <v>42</v>
          </cell>
          <cell r="O23">
            <v>39</v>
          </cell>
          <cell r="P23">
            <v>24</v>
          </cell>
          <cell r="Q23">
            <v>22</v>
          </cell>
          <cell r="R23">
            <v>21</v>
          </cell>
          <cell r="S23">
            <v>31</v>
          </cell>
        </row>
        <row r="24">
          <cell r="C24">
            <v>532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13</v>
          </cell>
          <cell r="I24">
            <v>89</v>
          </cell>
          <cell r="J24">
            <v>70</v>
          </cell>
          <cell r="K24">
            <v>69</v>
          </cell>
          <cell r="L24">
            <v>45</v>
          </cell>
          <cell r="M24">
            <v>38</v>
          </cell>
          <cell r="N24">
            <v>44</v>
          </cell>
          <cell r="O24">
            <v>44</v>
          </cell>
          <cell r="P24">
            <v>21</v>
          </cell>
          <cell r="Q24">
            <v>27</v>
          </cell>
          <cell r="R24">
            <v>17</v>
          </cell>
          <cell r="S24">
            <v>54</v>
          </cell>
        </row>
        <row r="25">
          <cell r="C25">
            <v>507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</v>
          </cell>
          <cell r="I25">
            <v>78</v>
          </cell>
          <cell r="J25">
            <v>78</v>
          </cell>
          <cell r="K25">
            <v>53</v>
          </cell>
          <cell r="L25">
            <v>55</v>
          </cell>
          <cell r="M25">
            <v>34</v>
          </cell>
          <cell r="N25">
            <v>43</v>
          </cell>
          <cell r="O25">
            <v>48</v>
          </cell>
          <cell r="P25">
            <v>25</v>
          </cell>
          <cell r="Q25">
            <v>34</v>
          </cell>
          <cell r="R25">
            <v>19</v>
          </cell>
          <cell r="S25">
            <v>29</v>
          </cell>
        </row>
        <row r="26">
          <cell r="C26">
            <v>553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21</v>
          </cell>
          <cell r="I26">
            <v>90</v>
          </cell>
          <cell r="J26">
            <v>67</v>
          </cell>
          <cell r="K26">
            <v>90</v>
          </cell>
          <cell r="L26">
            <v>58</v>
          </cell>
          <cell r="M26">
            <v>52</v>
          </cell>
          <cell r="N26">
            <v>44</v>
          </cell>
          <cell r="O26">
            <v>41</v>
          </cell>
          <cell r="P26">
            <v>30</v>
          </cell>
          <cell r="Q26">
            <v>15</v>
          </cell>
          <cell r="R26">
            <v>18</v>
          </cell>
          <cell r="S26">
            <v>26</v>
          </cell>
        </row>
        <row r="27">
          <cell r="C27">
            <v>506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23</v>
          </cell>
          <cell r="I27">
            <v>80</v>
          </cell>
          <cell r="J27">
            <v>64</v>
          </cell>
          <cell r="K27">
            <v>61</v>
          </cell>
          <cell r="L27">
            <v>52</v>
          </cell>
          <cell r="M27">
            <v>54</v>
          </cell>
          <cell r="N27">
            <v>44</v>
          </cell>
          <cell r="O27">
            <v>42</v>
          </cell>
          <cell r="P27">
            <v>21</v>
          </cell>
          <cell r="Q27">
            <v>21</v>
          </cell>
          <cell r="R27">
            <v>12</v>
          </cell>
          <cell r="S27">
            <v>27</v>
          </cell>
        </row>
        <row r="28">
          <cell r="C28">
            <v>538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24</v>
          </cell>
          <cell r="I28">
            <v>72</v>
          </cell>
          <cell r="J28">
            <v>97</v>
          </cell>
          <cell r="K28">
            <v>60</v>
          </cell>
          <cell r="L28">
            <v>54</v>
          </cell>
          <cell r="M28">
            <v>53</v>
          </cell>
          <cell r="N28">
            <v>49</v>
          </cell>
          <cell r="O28">
            <v>34</v>
          </cell>
          <cell r="P28">
            <v>33</v>
          </cell>
          <cell r="Q28">
            <v>22</v>
          </cell>
          <cell r="R28">
            <v>8</v>
          </cell>
          <cell r="S28">
            <v>32</v>
          </cell>
        </row>
        <row r="29">
          <cell r="C29">
            <v>495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13</v>
          </cell>
          <cell r="I29">
            <v>78</v>
          </cell>
          <cell r="J29">
            <v>84</v>
          </cell>
          <cell r="K29">
            <v>52</v>
          </cell>
          <cell r="L29">
            <v>49</v>
          </cell>
          <cell r="M29">
            <v>45</v>
          </cell>
          <cell r="N29">
            <v>36</v>
          </cell>
          <cell r="O29">
            <v>39</v>
          </cell>
          <cell r="P29">
            <v>28</v>
          </cell>
          <cell r="Q29">
            <v>23</v>
          </cell>
          <cell r="R29">
            <v>7</v>
          </cell>
          <cell r="S29">
            <v>41</v>
          </cell>
        </row>
        <row r="30">
          <cell r="C30">
            <v>551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28</v>
          </cell>
          <cell r="I30">
            <v>69</v>
          </cell>
          <cell r="J30">
            <v>81</v>
          </cell>
          <cell r="K30">
            <v>64</v>
          </cell>
          <cell r="L30">
            <v>53</v>
          </cell>
          <cell r="M30">
            <v>57</v>
          </cell>
          <cell r="N30">
            <v>33</v>
          </cell>
          <cell r="O30">
            <v>49</v>
          </cell>
          <cell r="P30">
            <v>44</v>
          </cell>
          <cell r="Q30">
            <v>18</v>
          </cell>
          <cell r="R30">
            <v>13</v>
          </cell>
          <cell r="S30">
            <v>41</v>
          </cell>
        </row>
        <row r="31">
          <cell r="C31">
            <v>455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11</v>
          </cell>
          <cell r="I31">
            <v>57</v>
          </cell>
          <cell r="J31">
            <v>75</v>
          </cell>
          <cell r="K31">
            <v>57</v>
          </cell>
          <cell r="L31">
            <v>53</v>
          </cell>
          <cell r="M31">
            <v>52</v>
          </cell>
          <cell r="N31">
            <v>30</v>
          </cell>
          <cell r="O31">
            <v>38</v>
          </cell>
          <cell r="P31">
            <v>27</v>
          </cell>
          <cell r="Q31">
            <v>20</v>
          </cell>
          <cell r="R31">
            <v>11</v>
          </cell>
          <cell r="S31">
            <v>24</v>
          </cell>
        </row>
        <row r="32">
          <cell r="C32">
            <v>513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19</v>
          </cell>
          <cell r="I32">
            <v>71</v>
          </cell>
          <cell r="J32">
            <v>70</v>
          </cell>
          <cell r="K32">
            <v>72</v>
          </cell>
          <cell r="L32">
            <v>55</v>
          </cell>
          <cell r="M32">
            <v>43</v>
          </cell>
          <cell r="N32">
            <v>50</v>
          </cell>
          <cell r="O32">
            <v>38</v>
          </cell>
          <cell r="P32">
            <v>32</v>
          </cell>
          <cell r="Q32">
            <v>21</v>
          </cell>
          <cell r="R32">
            <v>11</v>
          </cell>
          <cell r="S32">
            <v>31</v>
          </cell>
        </row>
        <row r="40">
          <cell r="C40">
            <v>0.31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0.03</v>
          </cell>
          <cell r="J40">
            <v>0.05</v>
          </cell>
          <cell r="K40">
            <v>0.05</v>
          </cell>
          <cell r="L40">
            <v>0.02</v>
          </cell>
          <cell r="M40">
            <v>0.03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0.03</v>
          </cell>
          <cell r="J41">
            <v>0.04</v>
          </cell>
          <cell r="K41">
            <v>0.03</v>
          </cell>
          <cell r="L41">
            <v>0.03</v>
          </cell>
          <cell r="M41">
            <v>0.05</v>
          </cell>
          <cell r="N41">
            <v>0.03</v>
          </cell>
          <cell r="O41">
            <v>0.02</v>
          </cell>
          <cell r="P41">
            <v>0.02</v>
          </cell>
          <cell r="Q41">
            <v>0.02</v>
          </cell>
          <cell r="R41">
            <v>0.01</v>
          </cell>
          <cell r="S41">
            <v>0.02</v>
          </cell>
        </row>
        <row r="42">
          <cell r="C42">
            <v>0.3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0.04</v>
          </cell>
          <cell r="K42">
            <v>0.03</v>
          </cell>
          <cell r="L42">
            <v>0.03</v>
          </cell>
          <cell r="M42">
            <v>0.05</v>
          </cell>
          <cell r="N42">
            <v>0.02</v>
          </cell>
          <cell r="O42">
            <v>0.02</v>
          </cell>
          <cell r="P42">
            <v>0.02</v>
          </cell>
          <cell r="Q42">
            <v>0.02</v>
          </cell>
          <cell r="R42">
            <v>0.01</v>
          </cell>
          <cell r="S42">
            <v>0.01</v>
          </cell>
        </row>
        <row r="43">
          <cell r="C43">
            <v>0.33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0.05</v>
          </cell>
          <cell r="J43">
            <v>0.04</v>
          </cell>
          <cell r="K43">
            <v>0.04</v>
          </cell>
          <cell r="L43">
            <v>0.04</v>
          </cell>
          <cell r="M43">
            <v>0.03</v>
          </cell>
          <cell r="N43">
            <v>0.04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0.04</v>
          </cell>
          <cell r="J44">
            <v>0.05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0.03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0.03</v>
          </cell>
          <cell r="J45">
            <v>0.06</v>
          </cell>
          <cell r="K45">
            <v>0.05</v>
          </cell>
          <cell r="L45">
            <v>0.04</v>
          </cell>
          <cell r="M45">
            <v>0.03</v>
          </cell>
          <cell r="N45">
            <v>0.04</v>
          </cell>
          <cell r="O45">
            <v>0.04</v>
          </cell>
          <cell r="P45">
            <v>0.02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0.04</v>
          </cell>
          <cell r="J46">
            <v>0.05</v>
          </cell>
          <cell r="K46">
            <v>0.05</v>
          </cell>
          <cell r="L46">
            <v>0.04</v>
          </cell>
          <cell r="M46">
            <v>0.05</v>
          </cell>
          <cell r="N46">
            <v>0.03</v>
          </cell>
          <cell r="O46">
            <v>0.02</v>
          </cell>
          <cell r="P46">
            <v>0.02</v>
          </cell>
          <cell r="Q46">
            <v>0.02</v>
          </cell>
          <cell r="R46">
            <v>0.01</v>
          </cell>
          <cell r="S46">
            <v>0.02</v>
          </cell>
        </row>
        <row r="47">
          <cell r="C47">
            <v>0.32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0.05</v>
          </cell>
          <cell r="K47">
            <v>0.03</v>
          </cell>
          <cell r="L47">
            <v>0.04</v>
          </cell>
          <cell r="M47">
            <v>0.03</v>
          </cell>
          <cell r="N47">
            <v>0.03</v>
          </cell>
          <cell r="O47">
            <v>0.02</v>
          </cell>
          <cell r="P47">
            <v>0.03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0.03</v>
          </cell>
          <cell r="J48">
            <v>0.05</v>
          </cell>
          <cell r="K48">
            <v>0.05</v>
          </cell>
          <cell r="L48">
            <v>0.05</v>
          </cell>
          <cell r="M48">
            <v>0.05</v>
          </cell>
          <cell r="N48">
            <v>0.03</v>
          </cell>
          <cell r="O48">
            <v>0.03</v>
          </cell>
          <cell r="P48">
            <v>0.02</v>
          </cell>
          <cell r="Q48">
            <v>0.02</v>
          </cell>
          <cell r="R48">
            <v>0.01</v>
          </cell>
          <cell r="S48">
            <v>0.01</v>
          </cell>
        </row>
        <row r="49">
          <cell r="C49">
            <v>0.34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0.01</v>
          </cell>
          <cell r="I49">
            <v>0.03</v>
          </cell>
          <cell r="J49">
            <v>0.06</v>
          </cell>
          <cell r="K49">
            <v>0.03</v>
          </cell>
          <cell r="L49">
            <v>0.03</v>
          </cell>
          <cell r="M49">
            <v>0.03</v>
          </cell>
          <cell r="N49">
            <v>0.04</v>
          </cell>
          <cell r="O49">
            <v>0.04</v>
          </cell>
          <cell r="P49">
            <v>0.02</v>
          </cell>
          <cell r="Q49">
            <v>0.01</v>
          </cell>
          <cell r="R49">
            <v>0.01</v>
          </cell>
          <cell r="S49">
            <v>0.01</v>
          </cell>
        </row>
        <row r="50">
          <cell r="C50">
            <v>0.3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0.03</v>
          </cell>
          <cell r="J50">
            <v>0.04</v>
          </cell>
          <cell r="K50">
            <v>0.03</v>
          </cell>
          <cell r="L50">
            <v>0.05</v>
          </cell>
          <cell r="M50">
            <v>0.03</v>
          </cell>
          <cell r="N50">
            <v>0.04</v>
          </cell>
          <cell r="O50">
            <v>0.03</v>
          </cell>
          <cell r="P50">
            <v>0.01</v>
          </cell>
          <cell r="Q50">
            <v>0.01</v>
          </cell>
          <cell r="R50">
            <v>0.01</v>
          </cell>
          <cell r="S50">
            <v>0.02</v>
          </cell>
        </row>
        <row r="51">
          <cell r="C51">
            <v>0.34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0.01</v>
          </cell>
          <cell r="I51">
            <v>0.03</v>
          </cell>
          <cell r="J51">
            <v>0.05</v>
          </cell>
          <cell r="K51">
            <v>0.04</v>
          </cell>
          <cell r="L51">
            <v>0.03</v>
          </cell>
          <cell r="M51">
            <v>0.03</v>
          </cell>
          <cell r="N51">
            <v>0.04</v>
          </cell>
          <cell r="O51">
            <v>0.03</v>
          </cell>
          <cell r="P51">
            <v>0.03</v>
          </cell>
          <cell r="Q51">
            <v>0.01</v>
          </cell>
          <cell r="R51">
            <v>0.01</v>
          </cell>
          <cell r="S51">
            <v>0.02</v>
          </cell>
        </row>
        <row r="57">
          <cell r="C57">
            <v>0.53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0.02</v>
          </cell>
          <cell r="I57">
            <v>7.0000000000000007E-2</v>
          </cell>
          <cell r="J57">
            <v>0.08</v>
          </cell>
          <cell r="K57">
            <v>7.0000000000000007E-2</v>
          </cell>
          <cell r="L57">
            <v>0.05</v>
          </cell>
          <cell r="M57">
            <v>0.06</v>
          </cell>
          <cell r="N57">
            <v>0.04</v>
          </cell>
          <cell r="O57">
            <v>0.04</v>
          </cell>
          <cell r="P57">
            <v>0.03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7.0000000000000007E-2</v>
          </cell>
          <cell r="J58">
            <v>0.05</v>
          </cell>
          <cell r="K58">
            <v>0.06</v>
          </cell>
          <cell r="L58">
            <v>0.04</v>
          </cell>
          <cell r="M58">
            <v>0.05</v>
          </cell>
          <cell r="N58">
            <v>0.04</v>
          </cell>
          <cell r="O58">
            <v>0.03</v>
          </cell>
          <cell r="P58">
            <v>0.04</v>
          </cell>
          <cell r="Q58">
            <v>0.02</v>
          </cell>
          <cell r="R58">
            <v>0.01</v>
          </cell>
          <cell r="S58">
            <v>0.03</v>
          </cell>
        </row>
        <row r="59">
          <cell r="C59">
            <v>0.52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0.06</v>
          </cell>
          <cell r="J59">
            <v>7.0000000000000007E-2</v>
          </cell>
          <cell r="K59">
            <v>7.0000000000000007E-2</v>
          </cell>
          <cell r="L59">
            <v>0.06</v>
          </cell>
          <cell r="M59">
            <v>0.06</v>
          </cell>
          <cell r="N59">
            <v>0.04</v>
          </cell>
          <cell r="O59">
            <v>0.04</v>
          </cell>
          <cell r="P59">
            <v>0.02</v>
          </cell>
          <cell r="Q59">
            <v>0.02</v>
          </cell>
          <cell r="R59">
            <v>0.02</v>
          </cell>
          <cell r="S59">
            <v>0.03</v>
          </cell>
        </row>
        <row r="60">
          <cell r="C60">
            <v>0.54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0.09</v>
          </cell>
          <cell r="J60">
            <v>7.0000000000000007E-2</v>
          </cell>
          <cell r="K60">
            <v>7.0000000000000007E-2</v>
          </cell>
          <cell r="L60">
            <v>0.05</v>
          </cell>
          <cell r="M60">
            <v>0.04</v>
          </cell>
          <cell r="N60">
            <v>0.04</v>
          </cell>
          <cell r="O60">
            <v>0.04</v>
          </cell>
          <cell r="P60">
            <v>0.02</v>
          </cell>
          <cell r="Q60">
            <v>0.03</v>
          </cell>
          <cell r="R60">
            <v>0.02</v>
          </cell>
          <cell r="S60">
            <v>0.06</v>
          </cell>
        </row>
        <row r="61">
          <cell r="C61">
            <v>0.52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0.01</v>
          </cell>
          <cell r="I61">
            <v>0.08</v>
          </cell>
          <cell r="J61">
            <v>0.08</v>
          </cell>
          <cell r="K61">
            <v>0.05</v>
          </cell>
          <cell r="L61">
            <v>0.06</v>
          </cell>
          <cell r="M61">
            <v>0.03</v>
          </cell>
          <cell r="N61">
            <v>0.04</v>
          </cell>
          <cell r="O61">
            <v>0.05</v>
          </cell>
          <cell r="P61">
            <v>0.03</v>
          </cell>
          <cell r="Q61">
            <v>0.03</v>
          </cell>
          <cell r="R61">
            <v>0.02</v>
          </cell>
          <cell r="S61">
            <v>0.03</v>
          </cell>
        </row>
        <row r="62">
          <cell r="C62">
            <v>0.56000000000000005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7.0000000000000007E-2</v>
          </cell>
          <cell r="K62">
            <v>0.09</v>
          </cell>
          <cell r="L62">
            <v>0.06</v>
          </cell>
          <cell r="M62">
            <v>0.05</v>
          </cell>
          <cell r="N62">
            <v>0.04</v>
          </cell>
          <cell r="O62">
            <v>0.04</v>
          </cell>
          <cell r="P62">
            <v>0.03</v>
          </cell>
          <cell r="Q62">
            <v>0.02</v>
          </cell>
          <cell r="R62">
            <v>0.02</v>
          </cell>
          <cell r="S62">
            <v>0.03</v>
          </cell>
        </row>
        <row r="63">
          <cell r="C63">
            <v>0.52</v>
          </cell>
          <cell r="D63">
            <v>0</v>
          </cell>
          <cell r="E63">
            <v>0</v>
          </cell>
          <cell r="F63">
            <v>0</v>
          </cell>
          <cell r="G63">
            <v>0.01</v>
          </cell>
          <cell r="H63">
            <v>0.02</v>
          </cell>
          <cell r="I63">
            <v>0.08</v>
          </cell>
          <cell r="J63">
            <v>7.0000000000000007E-2</v>
          </cell>
          <cell r="K63">
            <v>0.06</v>
          </cell>
          <cell r="L63">
            <v>0.05</v>
          </cell>
          <cell r="M63">
            <v>0.06</v>
          </cell>
          <cell r="N63">
            <v>0.04</v>
          </cell>
          <cell r="O63">
            <v>0.04</v>
          </cell>
          <cell r="P63">
            <v>0.02</v>
          </cell>
          <cell r="Q63">
            <v>0.02</v>
          </cell>
          <cell r="R63">
            <v>0.01</v>
          </cell>
          <cell r="S63">
            <v>0.03</v>
          </cell>
        </row>
        <row r="64">
          <cell r="C64">
            <v>0.55000000000000004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0.02</v>
          </cell>
          <cell r="I64">
            <v>7.0000000000000007E-2</v>
          </cell>
          <cell r="J64">
            <v>0.1</v>
          </cell>
          <cell r="K64">
            <v>0.06</v>
          </cell>
          <cell r="L64">
            <v>0.06</v>
          </cell>
          <cell r="M64">
            <v>0.05</v>
          </cell>
          <cell r="N64">
            <v>0.05</v>
          </cell>
          <cell r="O64">
            <v>0.03</v>
          </cell>
          <cell r="P64">
            <v>0.03</v>
          </cell>
          <cell r="Q64">
            <v>0.02</v>
          </cell>
          <cell r="R64">
            <v>0.01</v>
          </cell>
          <cell r="S64">
            <v>0.03</v>
          </cell>
        </row>
        <row r="65">
          <cell r="C65">
            <v>0.5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0.01</v>
          </cell>
          <cell r="I65">
            <v>0.08</v>
          </cell>
          <cell r="J65">
            <v>0.09</v>
          </cell>
          <cell r="K65">
            <v>0.05</v>
          </cell>
          <cell r="L65">
            <v>0.05</v>
          </cell>
          <cell r="M65">
            <v>0.05</v>
          </cell>
          <cell r="N65">
            <v>0.04</v>
          </cell>
          <cell r="O65">
            <v>0.04</v>
          </cell>
          <cell r="P65">
            <v>0.03</v>
          </cell>
          <cell r="Q65">
            <v>0.02</v>
          </cell>
          <cell r="R65">
            <v>0.01</v>
          </cell>
          <cell r="S65">
            <v>0.04</v>
          </cell>
        </row>
        <row r="66">
          <cell r="C66">
            <v>0.56000000000000005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0.03</v>
          </cell>
          <cell r="I66">
            <v>7.0000000000000007E-2</v>
          </cell>
          <cell r="J66">
            <v>0.08</v>
          </cell>
          <cell r="K66">
            <v>7.0000000000000007E-2</v>
          </cell>
          <cell r="L66">
            <v>0.05</v>
          </cell>
          <cell r="M66">
            <v>0.06</v>
          </cell>
          <cell r="N66">
            <v>0.03</v>
          </cell>
          <cell r="O66">
            <v>0.05</v>
          </cell>
          <cell r="P66">
            <v>0.04</v>
          </cell>
          <cell r="Q66">
            <v>0.02</v>
          </cell>
          <cell r="R66">
            <v>0.01</v>
          </cell>
          <cell r="S66">
            <v>0.04</v>
          </cell>
        </row>
        <row r="67">
          <cell r="C67">
            <v>0.46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0.01</v>
          </cell>
          <cell r="I67">
            <v>0.06</v>
          </cell>
          <cell r="J67">
            <v>0.08</v>
          </cell>
          <cell r="K67">
            <v>0.06</v>
          </cell>
          <cell r="L67">
            <v>0.05</v>
          </cell>
          <cell r="M67">
            <v>0.05</v>
          </cell>
          <cell r="N67">
            <v>0.03</v>
          </cell>
          <cell r="O67">
            <v>0.04</v>
          </cell>
          <cell r="P67">
            <v>0.03</v>
          </cell>
          <cell r="Q67">
            <v>0.02</v>
          </cell>
          <cell r="R67">
            <v>0.01</v>
          </cell>
          <cell r="S67">
            <v>0.02</v>
          </cell>
        </row>
        <row r="68">
          <cell r="C68">
            <v>0.53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0.02</v>
          </cell>
          <cell r="I68">
            <v>7.0000000000000007E-2</v>
          </cell>
          <cell r="J68">
            <v>7.0000000000000007E-2</v>
          </cell>
          <cell r="K68">
            <v>7.0000000000000007E-2</v>
          </cell>
          <cell r="L68">
            <v>0.06</v>
          </cell>
          <cell r="M68">
            <v>0.04</v>
          </cell>
          <cell r="N68">
            <v>0.05</v>
          </cell>
          <cell r="O68">
            <v>0.04</v>
          </cell>
          <cell r="P68">
            <v>0.03</v>
          </cell>
          <cell r="Q68">
            <v>0.02</v>
          </cell>
          <cell r="R68">
            <v>0.01</v>
          </cell>
          <cell r="S68">
            <v>0.03</v>
          </cell>
        </row>
        <row r="74">
          <cell r="C74">
            <v>0.83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0.03</v>
          </cell>
          <cell r="I74">
            <v>0.1</v>
          </cell>
          <cell r="J74">
            <v>0.13</v>
          </cell>
          <cell r="K74">
            <v>0.12</v>
          </cell>
          <cell r="L74">
            <v>7.0000000000000007E-2</v>
          </cell>
          <cell r="M74">
            <v>0.09</v>
          </cell>
          <cell r="N74">
            <v>7.0000000000000007E-2</v>
          </cell>
          <cell r="O74">
            <v>0.06</v>
          </cell>
          <cell r="P74">
            <v>0.05</v>
          </cell>
          <cell r="Q74">
            <v>0.04</v>
          </cell>
          <cell r="R74">
            <v>0.03</v>
          </cell>
          <cell r="S74">
            <v>0.04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0.03</v>
          </cell>
          <cell r="I75">
            <v>0.1</v>
          </cell>
          <cell r="J75">
            <v>0.09</v>
          </cell>
          <cell r="K75">
            <v>0.09</v>
          </cell>
          <cell r="L75">
            <v>0.08</v>
          </cell>
          <cell r="M75">
            <v>0.1</v>
          </cell>
          <cell r="N75">
            <v>7.0000000000000007E-2</v>
          </cell>
          <cell r="O75">
            <v>0.05</v>
          </cell>
          <cell r="P75">
            <v>0.06</v>
          </cell>
          <cell r="Q75">
            <v>0.03</v>
          </cell>
          <cell r="R75">
            <v>0.02</v>
          </cell>
          <cell r="S75">
            <v>0.04</v>
          </cell>
        </row>
        <row r="76">
          <cell r="C76">
            <v>0.82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0.03</v>
          </cell>
          <cell r="I76">
            <v>0.09</v>
          </cell>
          <cell r="J76">
            <v>0.11</v>
          </cell>
          <cell r="K76">
            <v>0.11</v>
          </cell>
          <cell r="L76">
            <v>0.09</v>
          </cell>
          <cell r="M76">
            <v>0.1</v>
          </cell>
          <cell r="N76">
            <v>0.06</v>
          </cell>
          <cell r="O76">
            <v>0.06</v>
          </cell>
          <cell r="P76">
            <v>0.04</v>
          </cell>
          <cell r="Q76">
            <v>0.04</v>
          </cell>
          <cell r="R76">
            <v>0.03</v>
          </cell>
          <cell r="S76">
            <v>0.05</v>
          </cell>
        </row>
        <row r="77">
          <cell r="C77">
            <v>0.88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0.14000000000000001</v>
          </cell>
          <cell r="J77">
            <v>0.12</v>
          </cell>
          <cell r="K77">
            <v>0.11</v>
          </cell>
          <cell r="L77">
            <v>0.08</v>
          </cell>
          <cell r="M77">
            <v>7.0000000000000007E-2</v>
          </cell>
          <cell r="N77">
            <v>0.08</v>
          </cell>
          <cell r="O77">
            <v>7.0000000000000007E-2</v>
          </cell>
          <cell r="P77">
            <v>0.04</v>
          </cell>
          <cell r="Q77">
            <v>0.05</v>
          </cell>
          <cell r="R77">
            <v>0.03</v>
          </cell>
          <cell r="S77">
            <v>7.0000000000000007E-2</v>
          </cell>
        </row>
        <row r="78">
          <cell r="C78">
            <v>0.86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0.12</v>
          </cell>
          <cell r="J78">
            <v>0.13</v>
          </cell>
          <cell r="K78">
            <v>0.09</v>
          </cell>
          <cell r="L78">
            <v>0.1</v>
          </cell>
          <cell r="M78">
            <v>7.0000000000000007E-2</v>
          </cell>
          <cell r="N78">
            <v>7.0000000000000007E-2</v>
          </cell>
          <cell r="O78">
            <v>0.08</v>
          </cell>
          <cell r="P78">
            <v>0.04</v>
          </cell>
          <cell r="Q78">
            <v>0.05</v>
          </cell>
          <cell r="R78">
            <v>0.03</v>
          </cell>
          <cell r="S78">
            <v>0.05</v>
          </cell>
        </row>
        <row r="79">
          <cell r="C79">
            <v>0.91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0.12</v>
          </cell>
          <cell r="J79">
            <v>0.13</v>
          </cell>
          <cell r="K79">
            <v>0.14000000000000001</v>
          </cell>
          <cell r="L79">
            <v>0.1</v>
          </cell>
          <cell r="M79">
            <v>0.08</v>
          </cell>
          <cell r="N79">
            <v>0.08</v>
          </cell>
          <cell r="O79">
            <v>0.08</v>
          </cell>
          <cell r="P79">
            <v>0.05</v>
          </cell>
          <cell r="Q79">
            <v>0.03</v>
          </cell>
          <cell r="R79">
            <v>0.03</v>
          </cell>
          <cell r="S79">
            <v>0.05</v>
          </cell>
        </row>
        <row r="80">
          <cell r="C80">
            <v>0.88</v>
          </cell>
          <cell r="D80">
            <v>0</v>
          </cell>
          <cell r="E80">
            <v>0</v>
          </cell>
          <cell r="F80">
            <v>0</v>
          </cell>
          <cell r="G80">
            <v>0.01</v>
          </cell>
          <cell r="H80">
            <v>0.03</v>
          </cell>
          <cell r="I80">
            <v>0.12</v>
          </cell>
          <cell r="J80">
            <v>0.12</v>
          </cell>
          <cell r="K80">
            <v>0.11</v>
          </cell>
          <cell r="L80">
            <v>0.09</v>
          </cell>
          <cell r="M80">
            <v>0.1</v>
          </cell>
          <cell r="N80">
            <v>7.0000000000000007E-2</v>
          </cell>
          <cell r="O80">
            <v>7.0000000000000007E-2</v>
          </cell>
          <cell r="P80">
            <v>0.04</v>
          </cell>
          <cell r="Q80">
            <v>0.04</v>
          </cell>
          <cell r="R80">
            <v>0.02</v>
          </cell>
          <cell r="S80">
            <v>0.05</v>
          </cell>
        </row>
        <row r="81">
          <cell r="C81">
            <v>0.87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0.03</v>
          </cell>
          <cell r="I81">
            <v>0.11</v>
          </cell>
          <cell r="J81">
            <v>0.15</v>
          </cell>
          <cell r="K81">
            <v>0.09</v>
          </cell>
          <cell r="L81">
            <v>0.1</v>
          </cell>
          <cell r="M81">
            <v>0.09</v>
          </cell>
          <cell r="N81">
            <v>0.08</v>
          </cell>
          <cell r="O81">
            <v>0.06</v>
          </cell>
          <cell r="P81">
            <v>0.06</v>
          </cell>
          <cell r="Q81">
            <v>0.04</v>
          </cell>
          <cell r="R81">
            <v>0.02</v>
          </cell>
          <cell r="S81">
            <v>0.05</v>
          </cell>
        </row>
        <row r="82">
          <cell r="C82">
            <v>0.85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0.11</v>
          </cell>
          <cell r="J82">
            <v>0.13</v>
          </cell>
          <cell r="K82">
            <v>0.1</v>
          </cell>
          <cell r="L82">
            <v>0.1</v>
          </cell>
          <cell r="M82">
            <v>0.09</v>
          </cell>
          <cell r="N82">
            <v>7.0000000000000007E-2</v>
          </cell>
          <cell r="O82">
            <v>7.0000000000000007E-2</v>
          </cell>
          <cell r="P82">
            <v>0.05</v>
          </cell>
          <cell r="Q82">
            <v>0.04</v>
          </cell>
          <cell r="R82">
            <v>0.02</v>
          </cell>
          <cell r="S82">
            <v>0.05</v>
          </cell>
        </row>
        <row r="83">
          <cell r="C83">
            <v>0.9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0.03</v>
          </cell>
          <cell r="I83">
            <v>0.11</v>
          </cell>
          <cell r="J83">
            <v>0.14000000000000001</v>
          </cell>
          <cell r="K83">
            <v>0.1</v>
          </cell>
          <cell r="L83">
            <v>0.08</v>
          </cell>
          <cell r="M83">
            <v>0.09</v>
          </cell>
          <cell r="N83">
            <v>0.08</v>
          </cell>
          <cell r="O83">
            <v>0.09</v>
          </cell>
          <cell r="P83">
            <v>0.06</v>
          </cell>
          <cell r="Q83">
            <v>0.03</v>
          </cell>
          <cell r="R83">
            <v>0.03</v>
          </cell>
          <cell r="S83">
            <v>0.06</v>
          </cell>
        </row>
        <row r="84">
          <cell r="C84">
            <v>0.76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0.01</v>
          </cell>
          <cell r="I84">
            <v>0.08</v>
          </cell>
          <cell r="J84">
            <v>0.12</v>
          </cell>
          <cell r="K84">
            <v>0.09</v>
          </cell>
          <cell r="L84">
            <v>0.1</v>
          </cell>
          <cell r="M84">
            <v>0.08</v>
          </cell>
          <cell r="N84">
            <v>7.0000000000000007E-2</v>
          </cell>
          <cell r="O84">
            <v>7.0000000000000007E-2</v>
          </cell>
          <cell r="P84">
            <v>0.04</v>
          </cell>
          <cell r="Q84">
            <v>0.03</v>
          </cell>
          <cell r="R84">
            <v>0.02</v>
          </cell>
          <cell r="S84">
            <v>0.04</v>
          </cell>
        </row>
        <row r="85">
          <cell r="C85">
            <v>0.86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0.02</v>
          </cell>
          <cell r="I85">
            <v>0.1</v>
          </cell>
          <cell r="J85">
            <v>0.12</v>
          </cell>
          <cell r="K85">
            <v>0.11</v>
          </cell>
          <cell r="L85">
            <v>0.09</v>
          </cell>
          <cell r="M85">
            <v>0.08</v>
          </cell>
          <cell r="N85">
            <v>0.09</v>
          </cell>
          <cell r="O85">
            <v>7.0000000000000007E-2</v>
          </cell>
          <cell r="P85">
            <v>0.06</v>
          </cell>
          <cell r="Q85">
            <v>0.03</v>
          </cell>
          <cell r="R85">
            <v>0.02</v>
          </cell>
          <cell r="S85">
            <v>0.05</v>
          </cell>
        </row>
      </sheetData>
      <sheetData sheetId="2">
        <row r="4">
          <cell r="C4">
            <v>335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7</v>
          </cell>
          <cell r="I4">
            <v>46</v>
          </cell>
          <cell r="J4">
            <v>69</v>
          </cell>
          <cell r="K4">
            <v>35</v>
          </cell>
          <cell r="L4">
            <v>32</v>
          </cell>
          <cell r="M4">
            <v>43</v>
          </cell>
          <cell r="N4">
            <v>25</v>
          </cell>
          <cell r="O4">
            <v>34</v>
          </cell>
          <cell r="P4">
            <v>18</v>
          </cell>
          <cell r="Q4">
            <v>13</v>
          </cell>
          <cell r="R4">
            <v>5</v>
          </cell>
          <cell r="S4">
            <v>8</v>
          </cell>
        </row>
        <row r="5">
          <cell r="C5">
            <v>327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12</v>
          </cell>
          <cell r="I5">
            <v>36</v>
          </cell>
          <cell r="J5">
            <v>63</v>
          </cell>
          <cell r="K5">
            <v>44</v>
          </cell>
          <cell r="L5">
            <v>36</v>
          </cell>
          <cell r="M5">
            <v>36</v>
          </cell>
          <cell r="N5">
            <v>28</v>
          </cell>
          <cell r="O5">
            <v>31</v>
          </cell>
          <cell r="P5">
            <v>15</v>
          </cell>
          <cell r="Q5">
            <v>11</v>
          </cell>
          <cell r="R5">
            <v>3</v>
          </cell>
          <cell r="S5">
            <v>11</v>
          </cell>
        </row>
        <row r="6">
          <cell r="C6">
            <v>335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8</v>
          </cell>
          <cell r="I6">
            <v>53</v>
          </cell>
          <cell r="J6">
            <v>62</v>
          </cell>
          <cell r="K6">
            <v>38</v>
          </cell>
          <cell r="L6">
            <v>33</v>
          </cell>
          <cell r="M6">
            <v>36</v>
          </cell>
          <cell r="N6">
            <v>30</v>
          </cell>
          <cell r="O6">
            <v>27</v>
          </cell>
          <cell r="P6">
            <v>15</v>
          </cell>
          <cell r="Q6">
            <v>16</v>
          </cell>
          <cell r="R6">
            <v>10</v>
          </cell>
          <cell r="S6">
            <v>7</v>
          </cell>
        </row>
        <row r="7">
          <cell r="C7">
            <v>363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52</v>
          </cell>
          <cell r="J7">
            <v>68</v>
          </cell>
          <cell r="K7">
            <v>57</v>
          </cell>
          <cell r="L7">
            <v>37</v>
          </cell>
          <cell r="M7">
            <v>41</v>
          </cell>
          <cell r="N7">
            <v>32</v>
          </cell>
          <cell r="O7">
            <v>26</v>
          </cell>
          <cell r="P7">
            <v>20</v>
          </cell>
          <cell r="Q7">
            <v>10</v>
          </cell>
          <cell r="R7">
            <v>6</v>
          </cell>
          <cell r="S7">
            <v>9</v>
          </cell>
        </row>
        <row r="8">
          <cell r="C8">
            <v>388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52</v>
          </cell>
          <cell r="J8">
            <v>57</v>
          </cell>
          <cell r="K8">
            <v>52</v>
          </cell>
          <cell r="L8">
            <v>48</v>
          </cell>
          <cell r="M8">
            <v>41</v>
          </cell>
          <cell r="N8">
            <v>46</v>
          </cell>
          <cell r="O8">
            <v>31</v>
          </cell>
          <cell r="P8">
            <v>16</v>
          </cell>
          <cell r="Q8">
            <v>20</v>
          </cell>
          <cell r="R8">
            <v>9</v>
          </cell>
          <cell r="S8">
            <v>11</v>
          </cell>
        </row>
        <row r="9">
          <cell r="C9">
            <v>377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43</v>
          </cell>
          <cell r="J9">
            <v>55</v>
          </cell>
          <cell r="K9">
            <v>58</v>
          </cell>
          <cell r="L9">
            <v>50</v>
          </cell>
          <cell r="M9">
            <v>45</v>
          </cell>
          <cell r="N9">
            <v>42</v>
          </cell>
          <cell r="O9">
            <v>31</v>
          </cell>
          <cell r="P9">
            <v>17</v>
          </cell>
          <cell r="Q9">
            <v>14</v>
          </cell>
          <cell r="R9">
            <v>7</v>
          </cell>
          <cell r="S9">
            <v>10</v>
          </cell>
        </row>
        <row r="10">
          <cell r="C10">
            <v>401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</v>
          </cell>
          <cell r="I10">
            <v>50</v>
          </cell>
          <cell r="J10">
            <v>65</v>
          </cell>
          <cell r="K10">
            <v>51</v>
          </cell>
          <cell r="L10">
            <v>48</v>
          </cell>
          <cell r="M10">
            <v>40</v>
          </cell>
          <cell r="N10">
            <v>40</v>
          </cell>
          <cell r="O10">
            <v>37</v>
          </cell>
          <cell r="P10">
            <v>18</v>
          </cell>
          <cell r="Q10">
            <v>20</v>
          </cell>
          <cell r="R10">
            <v>9</v>
          </cell>
          <cell r="S10">
            <v>12</v>
          </cell>
        </row>
        <row r="11">
          <cell r="C11">
            <v>360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43</v>
          </cell>
          <cell r="J11">
            <v>60</v>
          </cell>
          <cell r="K11">
            <v>57</v>
          </cell>
          <cell r="L11">
            <v>33</v>
          </cell>
          <cell r="M11">
            <v>44</v>
          </cell>
          <cell r="N11">
            <v>33</v>
          </cell>
          <cell r="O11">
            <v>35</v>
          </cell>
          <cell r="P11">
            <v>19</v>
          </cell>
          <cell r="Q11">
            <v>20</v>
          </cell>
          <cell r="R11">
            <v>6</v>
          </cell>
          <cell r="S11">
            <v>7</v>
          </cell>
        </row>
        <row r="12">
          <cell r="C12">
            <v>354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52</v>
          </cell>
          <cell r="J12">
            <v>64</v>
          </cell>
          <cell r="K12">
            <v>43</v>
          </cell>
          <cell r="L12">
            <v>42</v>
          </cell>
          <cell r="M12">
            <v>37</v>
          </cell>
          <cell r="N12">
            <v>41</v>
          </cell>
          <cell r="O12">
            <v>21</v>
          </cell>
          <cell r="P12">
            <v>20</v>
          </cell>
          <cell r="Q12">
            <v>12</v>
          </cell>
          <cell r="R12">
            <v>3</v>
          </cell>
          <cell r="S12">
            <v>12</v>
          </cell>
        </row>
        <row r="13">
          <cell r="C13">
            <v>377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57</v>
          </cell>
          <cell r="J13">
            <v>65</v>
          </cell>
          <cell r="K13">
            <v>51</v>
          </cell>
          <cell r="L13">
            <v>32</v>
          </cell>
          <cell r="M13">
            <v>44</v>
          </cell>
          <cell r="N13">
            <v>36</v>
          </cell>
          <cell r="O13">
            <v>31</v>
          </cell>
          <cell r="P13">
            <v>23</v>
          </cell>
          <cell r="Q13">
            <v>14</v>
          </cell>
          <cell r="R13">
            <v>6</v>
          </cell>
          <cell r="S13">
            <v>12</v>
          </cell>
        </row>
        <row r="14">
          <cell r="C14">
            <v>330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8</v>
          </cell>
          <cell r="I14">
            <v>41</v>
          </cell>
          <cell r="J14">
            <v>63</v>
          </cell>
          <cell r="K14">
            <v>42</v>
          </cell>
          <cell r="L14">
            <v>27</v>
          </cell>
          <cell r="M14">
            <v>41</v>
          </cell>
          <cell r="N14">
            <v>36</v>
          </cell>
          <cell r="O14">
            <v>24</v>
          </cell>
          <cell r="P14">
            <v>24</v>
          </cell>
          <cell r="Q14">
            <v>10</v>
          </cell>
          <cell r="R14">
            <v>8</v>
          </cell>
          <cell r="S14">
            <v>6</v>
          </cell>
        </row>
        <row r="15">
          <cell r="C15">
            <v>330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8</v>
          </cell>
          <cell r="I15">
            <v>51</v>
          </cell>
          <cell r="J15">
            <v>52</v>
          </cell>
          <cell r="K15">
            <v>45</v>
          </cell>
          <cell r="L15">
            <v>35</v>
          </cell>
          <cell r="M15">
            <v>32</v>
          </cell>
          <cell r="N15">
            <v>38</v>
          </cell>
          <cell r="O15">
            <v>20</v>
          </cell>
          <cell r="P15">
            <v>29</v>
          </cell>
          <cell r="Q15">
            <v>5</v>
          </cell>
          <cell r="R15">
            <v>9</v>
          </cell>
          <cell r="S15">
            <v>6</v>
          </cell>
        </row>
        <row r="21">
          <cell r="C21">
            <v>167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16</v>
          </cell>
          <cell r="I21">
            <v>63</v>
          </cell>
          <cell r="J21">
            <v>32</v>
          </cell>
          <cell r="K21">
            <v>20</v>
          </cell>
          <cell r="L21">
            <v>9</v>
          </cell>
          <cell r="M21">
            <v>12</v>
          </cell>
          <cell r="N21">
            <v>7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S21">
            <v>1</v>
          </cell>
        </row>
        <row r="22">
          <cell r="C22">
            <v>160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</v>
          </cell>
          <cell r="I22">
            <v>55</v>
          </cell>
          <cell r="J22">
            <v>29</v>
          </cell>
          <cell r="K22">
            <v>24</v>
          </cell>
          <cell r="L22">
            <v>14</v>
          </cell>
          <cell r="M22">
            <v>8</v>
          </cell>
          <cell r="N22">
            <v>5</v>
          </cell>
          <cell r="O22">
            <v>4</v>
          </cell>
          <cell r="P22">
            <v>1</v>
          </cell>
          <cell r="Q22">
            <v>2</v>
          </cell>
          <cell r="R22">
            <v>0</v>
          </cell>
          <cell r="S22">
            <v>4</v>
          </cell>
        </row>
        <row r="23">
          <cell r="C23">
            <v>165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8</v>
          </cell>
          <cell r="I23">
            <v>59</v>
          </cell>
          <cell r="J23">
            <v>41</v>
          </cell>
          <cell r="K23">
            <v>17</v>
          </cell>
          <cell r="L23">
            <v>11</v>
          </cell>
          <cell r="M23">
            <v>12</v>
          </cell>
          <cell r="N23">
            <v>2</v>
          </cell>
          <cell r="O23">
            <v>5</v>
          </cell>
          <cell r="P23">
            <v>2</v>
          </cell>
          <cell r="Q23">
            <v>4</v>
          </cell>
          <cell r="R23">
            <v>0</v>
          </cell>
          <cell r="S23">
            <v>4</v>
          </cell>
        </row>
        <row r="24">
          <cell r="C24">
            <v>200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13</v>
          </cell>
          <cell r="I24">
            <v>72</v>
          </cell>
          <cell r="J24">
            <v>37</v>
          </cell>
          <cell r="K24">
            <v>22</v>
          </cell>
          <cell r="L24">
            <v>15</v>
          </cell>
          <cell r="M24">
            <v>17</v>
          </cell>
          <cell r="N24">
            <v>11</v>
          </cell>
          <cell r="O24">
            <v>5</v>
          </cell>
          <cell r="P24">
            <v>1</v>
          </cell>
          <cell r="Q24">
            <v>4</v>
          </cell>
          <cell r="R24">
            <v>1</v>
          </cell>
          <cell r="S24">
            <v>1</v>
          </cell>
        </row>
        <row r="25">
          <cell r="C25">
            <v>214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</v>
          </cell>
          <cell r="I25">
            <v>72</v>
          </cell>
          <cell r="J25">
            <v>48</v>
          </cell>
          <cell r="K25">
            <v>23</v>
          </cell>
          <cell r="L25">
            <v>18</v>
          </cell>
          <cell r="M25">
            <v>14</v>
          </cell>
          <cell r="N25">
            <v>12</v>
          </cell>
          <cell r="O25">
            <v>4</v>
          </cell>
          <cell r="P25">
            <v>4</v>
          </cell>
          <cell r="Q25">
            <v>5</v>
          </cell>
          <cell r="R25">
            <v>0</v>
          </cell>
          <cell r="S25">
            <v>3</v>
          </cell>
        </row>
        <row r="26">
          <cell r="C26">
            <v>173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18</v>
          </cell>
          <cell r="I26">
            <v>51</v>
          </cell>
          <cell r="J26">
            <v>33</v>
          </cell>
          <cell r="K26">
            <v>24</v>
          </cell>
          <cell r="L26">
            <v>16</v>
          </cell>
          <cell r="M26">
            <v>12</v>
          </cell>
          <cell r="N26">
            <v>9</v>
          </cell>
          <cell r="O26">
            <v>1</v>
          </cell>
          <cell r="P26">
            <v>1</v>
          </cell>
          <cell r="Q26">
            <v>3</v>
          </cell>
          <cell r="R26">
            <v>1</v>
          </cell>
          <cell r="S26">
            <v>4</v>
          </cell>
        </row>
        <row r="27">
          <cell r="C27">
            <v>170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</v>
          </cell>
          <cell r="I27">
            <v>50</v>
          </cell>
          <cell r="J27">
            <v>32</v>
          </cell>
          <cell r="K27">
            <v>26</v>
          </cell>
          <cell r="L27">
            <v>15</v>
          </cell>
          <cell r="M27">
            <v>9</v>
          </cell>
          <cell r="N27">
            <v>8</v>
          </cell>
          <cell r="O27">
            <v>7</v>
          </cell>
          <cell r="P27">
            <v>3</v>
          </cell>
          <cell r="Q27">
            <v>1</v>
          </cell>
          <cell r="R27">
            <v>1</v>
          </cell>
          <cell r="S27">
            <v>1</v>
          </cell>
        </row>
        <row r="28">
          <cell r="C28">
            <v>138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</v>
          </cell>
          <cell r="I28">
            <v>41</v>
          </cell>
          <cell r="J28">
            <v>24</v>
          </cell>
          <cell r="K28">
            <v>22</v>
          </cell>
          <cell r="L28">
            <v>9</v>
          </cell>
          <cell r="M28">
            <v>9</v>
          </cell>
          <cell r="N28">
            <v>7</v>
          </cell>
          <cell r="O28">
            <v>7</v>
          </cell>
          <cell r="P28">
            <v>2</v>
          </cell>
          <cell r="Q28">
            <v>2</v>
          </cell>
          <cell r="R28">
            <v>0</v>
          </cell>
          <cell r="S28">
            <v>1</v>
          </cell>
        </row>
        <row r="29">
          <cell r="C29">
            <v>165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10</v>
          </cell>
          <cell r="I29">
            <v>67</v>
          </cell>
          <cell r="J29">
            <v>29</v>
          </cell>
          <cell r="K29">
            <v>13</v>
          </cell>
          <cell r="L29">
            <v>12</v>
          </cell>
          <cell r="M29">
            <v>7</v>
          </cell>
          <cell r="N29">
            <v>11</v>
          </cell>
          <cell r="O29">
            <v>5</v>
          </cell>
          <cell r="P29">
            <v>5</v>
          </cell>
          <cell r="Q29">
            <v>2</v>
          </cell>
          <cell r="R29">
            <v>2</v>
          </cell>
          <cell r="S29">
            <v>2</v>
          </cell>
        </row>
        <row r="30">
          <cell r="C30">
            <v>192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16</v>
          </cell>
          <cell r="I30">
            <v>66</v>
          </cell>
          <cell r="J30">
            <v>41</v>
          </cell>
          <cell r="K30">
            <v>24</v>
          </cell>
          <cell r="L30">
            <v>10</v>
          </cell>
          <cell r="M30">
            <v>11</v>
          </cell>
          <cell r="N30">
            <v>9</v>
          </cell>
          <cell r="O30">
            <v>9</v>
          </cell>
          <cell r="P30">
            <v>3</v>
          </cell>
          <cell r="Q30">
            <v>0</v>
          </cell>
          <cell r="R30">
            <v>2</v>
          </cell>
          <cell r="S30">
            <v>1</v>
          </cell>
        </row>
        <row r="31">
          <cell r="C31">
            <v>172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11</v>
          </cell>
          <cell r="I31">
            <v>62</v>
          </cell>
          <cell r="J31">
            <v>37</v>
          </cell>
          <cell r="K31">
            <v>24</v>
          </cell>
          <cell r="L31">
            <v>10</v>
          </cell>
          <cell r="M31">
            <v>7</v>
          </cell>
          <cell r="N31">
            <v>12</v>
          </cell>
          <cell r="O31">
            <v>4</v>
          </cell>
          <cell r="P31">
            <v>2</v>
          </cell>
          <cell r="Q31">
            <v>3</v>
          </cell>
          <cell r="R31">
            <v>0</v>
          </cell>
          <cell r="S31">
            <v>0</v>
          </cell>
        </row>
        <row r="32">
          <cell r="C32">
            <v>170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I32">
            <v>54</v>
          </cell>
          <cell r="J32">
            <v>43</v>
          </cell>
          <cell r="K32">
            <v>19</v>
          </cell>
          <cell r="L32">
            <v>10</v>
          </cell>
          <cell r="M32">
            <v>5</v>
          </cell>
          <cell r="N32">
            <v>12</v>
          </cell>
          <cell r="O32">
            <v>6</v>
          </cell>
          <cell r="P32">
            <v>6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0.05</v>
          </cell>
          <cell r="J40">
            <v>7.0000000000000007E-2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0.33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0.04</v>
          </cell>
          <cell r="J41">
            <v>0.06</v>
          </cell>
          <cell r="K41">
            <v>0.04</v>
          </cell>
          <cell r="L41">
            <v>0.04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0.05</v>
          </cell>
          <cell r="J42">
            <v>0.06</v>
          </cell>
          <cell r="K42">
            <v>0.04</v>
          </cell>
          <cell r="L42">
            <v>0.03</v>
          </cell>
          <cell r="M42">
            <v>0.04</v>
          </cell>
          <cell r="N42">
            <v>0.03</v>
          </cell>
          <cell r="O42">
            <v>0.03</v>
          </cell>
          <cell r="P42">
            <v>0.02</v>
          </cell>
          <cell r="Q42">
            <v>0.02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0.05</v>
          </cell>
          <cell r="J43">
            <v>7.0000000000000007E-2</v>
          </cell>
          <cell r="K43">
            <v>0.06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0.01</v>
          </cell>
          <cell r="R43">
            <v>0.01</v>
          </cell>
          <cell r="S43">
            <v>0.01</v>
          </cell>
        </row>
        <row r="44">
          <cell r="C44">
            <v>0.4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0.05</v>
          </cell>
          <cell r="M44">
            <v>0.04</v>
          </cell>
          <cell r="N44">
            <v>0.05</v>
          </cell>
          <cell r="O44">
            <v>0.03</v>
          </cell>
          <cell r="P44">
            <v>0.02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0.38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0.06</v>
          </cell>
          <cell r="K45">
            <v>0.06</v>
          </cell>
          <cell r="L45">
            <v>0.05</v>
          </cell>
          <cell r="M45">
            <v>0.05</v>
          </cell>
          <cell r="N45">
            <v>0.04</v>
          </cell>
          <cell r="O45">
            <v>0.03</v>
          </cell>
          <cell r="P45">
            <v>0.02</v>
          </cell>
          <cell r="Q45">
            <v>0.01</v>
          </cell>
          <cell r="R45">
            <v>0.01</v>
          </cell>
          <cell r="S45">
            <v>0.01</v>
          </cell>
        </row>
        <row r="46">
          <cell r="C46">
            <v>0.41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0.05</v>
          </cell>
          <cell r="J46">
            <v>7.0000000000000007E-2</v>
          </cell>
          <cell r="K46">
            <v>0.05</v>
          </cell>
          <cell r="L46">
            <v>0.05</v>
          </cell>
          <cell r="M46">
            <v>0.04</v>
          </cell>
          <cell r="N46">
            <v>0.04</v>
          </cell>
          <cell r="O46">
            <v>0.04</v>
          </cell>
          <cell r="P46">
            <v>0.02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0.06</v>
          </cell>
          <cell r="K47">
            <v>0.06</v>
          </cell>
          <cell r="L47">
            <v>0.03</v>
          </cell>
          <cell r="M47">
            <v>0.04</v>
          </cell>
          <cell r="N47">
            <v>0.03</v>
          </cell>
          <cell r="O47">
            <v>0.04</v>
          </cell>
          <cell r="P47">
            <v>0.02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0.05</v>
          </cell>
          <cell r="J48">
            <v>7.0000000000000007E-2</v>
          </cell>
          <cell r="K48">
            <v>0.04</v>
          </cell>
          <cell r="L48">
            <v>0.04</v>
          </cell>
          <cell r="M48">
            <v>0.04</v>
          </cell>
          <cell r="N48">
            <v>0.04</v>
          </cell>
          <cell r="O48">
            <v>0.02</v>
          </cell>
          <cell r="P48">
            <v>0.02</v>
          </cell>
          <cell r="Q48">
            <v>0.01</v>
          </cell>
          <cell r="R48">
            <v>0</v>
          </cell>
          <cell r="S48">
            <v>0.01</v>
          </cell>
        </row>
        <row r="49">
          <cell r="C49">
            <v>0.39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0.01</v>
          </cell>
          <cell r="I49">
            <v>0.06</v>
          </cell>
          <cell r="J49">
            <v>7.0000000000000007E-2</v>
          </cell>
          <cell r="K49">
            <v>0.05</v>
          </cell>
          <cell r="L49">
            <v>0.03</v>
          </cell>
          <cell r="M49">
            <v>0.04</v>
          </cell>
          <cell r="N49">
            <v>0.04</v>
          </cell>
          <cell r="O49">
            <v>0.03</v>
          </cell>
          <cell r="P49">
            <v>0.02</v>
          </cell>
          <cell r="Q49">
            <v>0.01</v>
          </cell>
          <cell r="R49">
            <v>0.01</v>
          </cell>
          <cell r="S49">
            <v>0.01</v>
          </cell>
        </row>
        <row r="50">
          <cell r="C50">
            <v>0.34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0.01</v>
          </cell>
          <cell r="I50">
            <v>0.04</v>
          </cell>
          <cell r="J50">
            <v>0.06</v>
          </cell>
          <cell r="K50">
            <v>0.04</v>
          </cell>
          <cell r="L50">
            <v>0.03</v>
          </cell>
          <cell r="M50">
            <v>0.04</v>
          </cell>
          <cell r="N50">
            <v>0.04</v>
          </cell>
          <cell r="O50">
            <v>0.02</v>
          </cell>
          <cell r="P50">
            <v>0.02</v>
          </cell>
          <cell r="Q50">
            <v>0.01</v>
          </cell>
          <cell r="R50">
            <v>0.01</v>
          </cell>
          <cell r="S50">
            <v>0.01</v>
          </cell>
        </row>
        <row r="51">
          <cell r="C51">
            <v>0.34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0.01</v>
          </cell>
          <cell r="I51">
            <v>0.05</v>
          </cell>
          <cell r="J51">
            <v>0.05</v>
          </cell>
          <cell r="K51">
            <v>0.05</v>
          </cell>
          <cell r="L51">
            <v>0.04</v>
          </cell>
          <cell r="M51">
            <v>0.03</v>
          </cell>
          <cell r="N51">
            <v>0.04</v>
          </cell>
          <cell r="O51">
            <v>0.02</v>
          </cell>
          <cell r="P51">
            <v>0.03</v>
          </cell>
          <cell r="Q51">
            <v>0.01</v>
          </cell>
          <cell r="R51">
            <v>0.01</v>
          </cell>
          <cell r="S51">
            <v>0.01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0.02</v>
          </cell>
          <cell r="I57">
            <v>0.06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0.01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0.06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0.04</v>
          </cell>
          <cell r="K59">
            <v>0.02</v>
          </cell>
          <cell r="L59">
            <v>0.01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7.0000000000000007E-2</v>
          </cell>
          <cell r="J60">
            <v>0.04</v>
          </cell>
          <cell r="K60">
            <v>0.02</v>
          </cell>
          <cell r="L60">
            <v>0.02</v>
          </cell>
          <cell r="M60">
            <v>0.02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0.01</v>
          </cell>
          <cell r="I61">
            <v>7.0000000000000007E-2</v>
          </cell>
          <cell r="J61">
            <v>0.05</v>
          </cell>
          <cell r="K61">
            <v>0.02</v>
          </cell>
          <cell r="L61">
            <v>0.02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0.01</v>
          </cell>
          <cell r="R61">
            <v>0</v>
          </cell>
          <cell r="S61">
            <v>0</v>
          </cell>
        </row>
        <row r="62">
          <cell r="C62">
            <v>0.18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0.03</v>
          </cell>
          <cell r="K62">
            <v>0.02</v>
          </cell>
          <cell r="L62">
            <v>0.02</v>
          </cell>
          <cell r="M62">
            <v>0.01</v>
          </cell>
          <cell r="N62">
            <v>0.01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0.02</v>
          </cell>
          <cell r="I63">
            <v>0.05</v>
          </cell>
          <cell r="J63">
            <v>0.03</v>
          </cell>
          <cell r="K63">
            <v>0.03</v>
          </cell>
          <cell r="L63">
            <v>0.02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0.14000000000000001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0.01</v>
          </cell>
          <cell r="I64">
            <v>0.04</v>
          </cell>
          <cell r="J64">
            <v>0.02</v>
          </cell>
          <cell r="K64">
            <v>0.02</v>
          </cell>
          <cell r="L64">
            <v>0.01</v>
          </cell>
          <cell r="M64">
            <v>0.01</v>
          </cell>
          <cell r="N64">
            <v>0.01</v>
          </cell>
          <cell r="O64">
            <v>0.01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0.01</v>
          </cell>
          <cell r="I65">
            <v>7.0000000000000007E-2</v>
          </cell>
          <cell r="J65">
            <v>0.03</v>
          </cell>
          <cell r="K65">
            <v>0.01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0.02</v>
          </cell>
          <cell r="I66">
            <v>7.0000000000000007E-2</v>
          </cell>
          <cell r="J66">
            <v>0.04</v>
          </cell>
          <cell r="K66">
            <v>0.02</v>
          </cell>
          <cell r="L66">
            <v>0.01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0.18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0.01</v>
          </cell>
          <cell r="I67">
            <v>0.06</v>
          </cell>
          <cell r="J67">
            <v>0.04</v>
          </cell>
          <cell r="K67">
            <v>0.02</v>
          </cell>
          <cell r="L67">
            <v>0.01</v>
          </cell>
          <cell r="M67">
            <v>0.01</v>
          </cell>
          <cell r="N67">
            <v>0.01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0.02</v>
          </cell>
          <cell r="I68">
            <v>0.06</v>
          </cell>
          <cell r="J68">
            <v>0.04</v>
          </cell>
          <cell r="K68">
            <v>0.02</v>
          </cell>
          <cell r="L68">
            <v>0.01</v>
          </cell>
          <cell r="M68">
            <v>0.01</v>
          </cell>
          <cell r="N68">
            <v>0.01</v>
          </cell>
          <cell r="O68">
            <v>0.01</v>
          </cell>
          <cell r="P68">
            <v>0.01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0.11</v>
          </cell>
          <cell r="J74">
            <v>0.1</v>
          </cell>
          <cell r="K74">
            <v>0.06</v>
          </cell>
          <cell r="L74">
            <v>0.04</v>
          </cell>
          <cell r="M74">
            <v>0.06</v>
          </cell>
          <cell r="N74">
            <v>0.03</v>
          </cell>
          <cell r="O74">
            <v>0.04</v>
          </cell>
          <cell r="P74">
            <v>0.02</v>
          </cell>
          <cell r="Q74">
            <v>0.02</v>
          </cell>
          <cell r="R74">
            <v>0.01</v>
          </cell>
          <cell r="S74">
            <v>0.01</v>
          </cell>
        </row>
        <row r="75">
          <cell r="C75">
            <v>0.5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0.03</v>
          </cell>
          <cell r="I75">
            <v>0.09</v>
          </cell>
          <cell r="J75">
            <v>0.09</v>
          </cell>
          <cell r="K75">
            <v>7.0000000000000007E-2</v>
          </cell>
          <cell r="L75">
            <v>0.05</v>
          </cell>
          <cell r="M75">
            <v>0.04</v>
          </cell>
          <cell r="N75">
            <v>0.03</v>
          </cell>
          <cell r="O75">
            <v>0.04</v>
          </cell>
          <cell r="P75">
            <v>0.02</v>
          </cell>
          <cell r="Q75">
            <v>0.01</v>
          </cell>
          <cell r="R75">
            <v>0</v>
          </cell>
          <cell r="S75">
            <v>0.02</v>
          </cell>
        </row>
        <row r="76">
          <cell r="C76">
            <v>0.51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0.11</v>
          </cell>
          <cell r="J76">
            <v>0.11</v>
          </cell>
          <cell r="K76">
            <v>0.06</v>
          </cell>
          <cell r="L76">
            <v>0.04</v>
          </cell>
          <cell r="M76">
            <v>0.05</v>
          </cell>
          <cell r="N76">
            <v>0.03</v>
          </cell>
          <cell r="O76">
            <v>0.03</v>
          </cell>
          <cell r="P76">
            <v>0.02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0.13</v>
          </cell>
          <cell r="J77">
            <v>0.11</v>
          </cell>
          <cell r="K77">
            <v>0.08</v>
          </cell>
          <cell r="L77">
            <v>0.05</v>
          </cell>
          <cell r="M77">
            <v>0.06</v>
          </cell>
          <cell r="N77">
            <v>0.04</v>
          </cell>
          <cell r="O77">
            <v>0.03</v>
          </cell>
          <cell r="P77">
            <v>0.02</v>
          </cell>
          <cell r="Q77">
            <v>0.01</v>
          </cell>
          <cell r="R77">
            <v>0.01</v>
          </cell>
          <cell r="S77">
            <v>0.01</v>
          </cell>
        </row>
        <row r="78">
          <cell r="C78">
            <v>0.62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0.13</v>
          </cell>
          <cell r="J78">
            <v>0.11</v>
          </cell>
          <cell r="K78">
            <v>0.08</v>
          </cell>
          <cell r="L78">
            <v>7.0000000000000007E-2</v>
          </cell>
          <cell r="M78">
            <v>0.06</v>
          </cell>
          <cell r="N78">
            <v>0.06</v>
          </cell>
          <cell r="O78">
            <v>0.04</v>
          </cell>
          <cell r="P78">
            <v>0.02</v>
          </cell>
          <cell r="Q78">
            <v>0.03</v>
          </cell>
          <cell r="R78">
            <v>0.01</v>
          </cell>
          <cell r="S78">
            <v>0.01</v>
          </cell>
        </row>
        <row r="79">
          <cell r="C79">
            <v>0.56000000000000005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</v>
          </cell>
          <cell r="J79">
            <v>0.09</v>
          </cell>
          <cell r="K79">
            <v>0.08</v>
          </cell>
          <cell r="L79">
            <v>7.0000000000000007E-2</v>
          </cell>
          <cell r="M79">
            <v>0.06</v>
          </cell>
          <cell r="N79">
            <v>0.05</v>
          </cell>
          <cell r="O79">
            <v>0.03</v>
          </cell>
          <cell r="P79">
            <v>0.02</v>
          </cell>
          <cell r="Q79">
            <v>0.02</v>
          </cell>
          <cell r="R79">
            <v>0.01</v>
          </cell>
          <cell r="S79">
            <v>0.01</v>
          </cell>
        </row>
        <row r="80">
          <cell r="C80">
            <v>0.57999999999999996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0.03</v>
          </cell>
          <cell r="I80">
            <v>0.1</v>
          </cell>
          <cell r="J80">
            <v>0.1</v>
          </cell>
          <cell r="K80">
            <v>0.08</v>
          </cell>
          <cell r="L80">
            <v>0.06</v>
          </cell>
          <cell r="M80">
            <v>0.05</v>
          </cell>
          <cell r="N80">
            <v>0.05</v>
          </cell>
          <cell r="O80">
            <v>0.04</v>
          </cell>
          <cell r="P80">
            <v>0.02</v>
          </cell>
          <cell r="Q80">
            <v>0.02</v>
          </cell>
          <cell r="R80">
            <v>0.01</v>
          </cell>
          <cell r="S80">
            <v>0.01</v>
          </cell>
        </row>
        <row r="81">
          <cell r="C81">
            <v>0.51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0.09</v>
          </cell>
          <cell r="J81">
            <v>0.09</v>
          </cell>
          <cell r="K81">
            <v>0.08</v>
          </cell>
          <cell r="L81">
            <v>0.04</v>
          </cell>
          <cell r="M81">
            <v>0.05</v>
          </cell>
          <cell r="N81">
            <v>0.04</v>
          </cell>
          <cell r="O81">
            <v>0.04</v>
          </cell>
          <cell r="P81">
            <v>0.02</v>
          </cell>
          <cell r="Q81">
            <v>0.02</v>
          </cell>
          <cell r="R81">
            <v>0.01</v>
          </cell>
          <cell r="S81">
            <v>0.01</v>
          </cell>
        </row>
        <row r="82">
          <cell r="C82">
            <v>0.53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0.12</v>
          </cell>
          <cell r="J82">
            <v>0.09</v>
          </cell>
          <cell r="K82">
            <v>0.06</v>
          </cell>
          <cell r="L82">
            <v>0.05</v>
          </cell>
          <cell r="M82">
            <v>0.04</v>
          </cell>
          <cell r="N82">
            <v>0.05</v>
          </cell>
          <cell r="O82">
            <v>0.03</v>
          </cell>
          <cell r="P82">
            <v>0.03</v>
          </cell>
          <cell r="Q82">
            <v>0.01</v>
          </cell>
          <cell r="R82">
            <v>0.01</v>
          </cell>
          <cell r="S82">
            <v>0.01</v>
          </cell>
        </row>
        <row r="83">
          <cell r="C83">
            <v>0.57999999999999996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0.02</v>
          </cell>
          <cell r="I83">
            <v>0.13</v>
          </cell>
          <cell r="J83">
            <v>0.11</v>
          </cell>
          <cell r="K83">
            <v>0.08</v>
          </cell>
          <cell r="L83">
            <v>0.04</v>
          </cell>
          <cell r="M83">
            <v>0.06</v>
          </cell>
          <cell r="N83">
            <v>0.05</v>
          </cell>
          <cell r="O83">
            <v>0.04</v>
          </cell>
          <cell r="P83">
            <v>0.03</v>
          </cell>
          <cell r="Q83">
            <v>0.01</v>
          </cell>
          <cell r="R83">
            <v>0.01</v>
          </cell>
          <cell r="S83">
            <v>0.01</v>
          </cell>
        </row>
        <row r="84">
          <cell r="C84">
            <v>0.51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0.02</v>
          </cell>
          <cell r="I84">
            <v>0.11</v>
          </cell>
          <cell r="J84">
            <v>0.1</v>
          </cell>
          <cell r="K84">
            <v>7.0000000000000007E-2</v>
          </cell>
          <cell r="L84">
            <v>0.04</v>
          </cell>
          <cell r="M84">
            <v>0.05</v>
          </cell>
          <cell r="N84">
            <v>0.05</v>
          </cell>
          <cell r="O84">
            <v>0.03</v>
          </cell>
          <cell r="P84">
            <v>0.03</v>
          </cell>
          <cell r="Q84">
            <v>0.01</v>
          </cell>
          <cell r="R84">
            <v>0.01</v>
          </cell>
          <cell r="S84">
            <v>0.01</v>
          </cell>
        </row>
        <row r="85">
          <cell r="C85">
            <v>0.51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0.02</v>
          </cell>
          <cell r="I85">
            <v>0.11</v>
          </cell>
          <cell r="J85">
            <v>0.1</v>
          </cell>
          <cell r="K85">
            <v>7.0000000000000007E-2</v>
          </cell>
          <cell r="L85">
            <v>0.05</v>
          </cell>
          <cell r="M85">
            <v>0.04</v>
          </cell>
          <cell r="N85">
            <v>0.05</v>
          </cell>
          <cell r="O85">
            <v>0.03</v>
          </cell>
          <cell r="P85">
            <v>0.04</v>
          </cell>
          <cell r="Q85">
            <v>0.01</v>
          </cell>
          <cell r="R85">
            <v>0.01</v>
          </cell>
          <cell r="S85">
            <v>0.01</v>
          </cell>
        </row>
      </sheetData>
      <sheetData sheetId="3">
        <row r="4">
          <cell r="C4">
            <v>670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54</v>
          </cell>
          <cell r="I4">
            <v>160</v>
          </cell>
          <cell r="J4">
            <v>96</v>
          </cell>
          <cell r="K4">
            <v>92</v>
          </cell>
          <cell r="L4">
            <v>71</v>
          </cell>
          <cell r="M4">
            <v>62</v>
          </cell>
          <cell r="N4">
            <v>59</v>
          </cell>
          <cell r="O4">
            <v>29</v>
          </cell>
          <cell r="P4">
            <v>30</v>
          </cell>
          <cell r="Q4">
            <v>11</v>
          </cell>
          <cell r="R4">
            <v>5</v>
          </cell>
          <cell r="S4">
            <v>1</v>
          </cell>
        </row>
        <row r="5">
          <cell r="C5">
            <v>537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40</v>
          </cell>
          <cell r="I5">
            <v>117</v>
          </cell>
          <cell r="J5">
            <v>99</v>
          </cell>
          <cell r="K5">
            <v>53</v>
          </cell>
          <cell r="L5">
            <v>55</v>
          </cell>
          <cell r="M5">
            <v>67</v>
          </cell>
          <cell r="N5">
            <v>38</v>
          </cell>
          <cell r="O5">
            <v>30</v>
          </cell>
          <cell r="P5">
            <v>19</v>
          </cell>
          <cell r="Q5">
            <v>9</v>
          </cell>
          <cell r="R5">
            <v>6</v>
          </cell>
          <cell r="S5">
            <v>4</v>
          </cell>
        </row>
        <row r="6">
          <cell r="C6">
            <v>528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38</v>
          </cell>
          <cell r="I6">
            <v>127</v>
          </cell>
          <cell r="J6">
            <v>109</v>
          </cell>
          <cell r="K6">
            <v>73</v>
          </cell>
          <cell r="L6">
            <v>51</v>
          </cell>
          <cell r="M6">
            <v>42</v>
          </cell>
          <cell r="N6">
            <v>32</v>
          </cell>
          <cell r="O6">
            <v>26</v>
          </cell>
          <cell r="P6">
            <v>11</v>
          </cell>
          <cell r="Q6">
            <v>10</v>
          </cell>
          <cell r="R6">
            <v>3</v>
          </cell>
          <cell r="S6">
            <v>6</v>
          </cell>
        </row>
        <row r="7">
          <cell r="C7">
            <v>528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43</v>
          </cell>
          <cell r="I7">
            <v>137</v>
          </cell>
          <cell r="J7">
            <v>99</v>
          </cell>
          <cell r="K7">
            <v>70</v>
          </cell>
          <cell r="L7">
            <v>55</v>
          </cell>
          <cell r="M7">
            <v>37</v>
          </cell>
          <cell r="N7">
            <v>38</v>
          </cell>
          <cell r="O7">
            <v>27</v>
          </cell>
          <cell r="P7">
            <v>11</v>
          </cell>
          <cell r="Q7">
            <v>7</v>
          </cell>
          <cell r="R7">
            <v>3</v>
          </cell>
          <cell r="S7">
            <v>1</v>
          </cell>
        </row>
        <row r="8">
          <cell r="C8">
            <v>546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</v>
          </cell>
          <cell r="I8">
            <v>118</v>
          </cell>
          <cell r="J8">
            <v>90</v>
          </cell>
          <cell r="K8">
            <v>75</v>
          </cell>
          <cell r="L8">
            <v>64</v>
          </cell>
          <cell r="M8">
            <v>56</v>
          </cell>
          <cell r="N8">
            <v>44</v>
          </cell>
          <cell r="O8">
            <v>32</v>
          </cell>
          <cell r="P8">
            <v>18</v>
          </cell>
          <cell r="Q8">
            <v>12</v>
          </cell>
          <cell r="R8">
            <v>2</v>
          </cell>
          <cell r="S8">
            <v>0</v>
          </cell>
        </row>
        <row r="9">
          <cell r="C9">
            <v>529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125</v>
          </cell>
          <cell r="J9">
            <v>92</v>
          </cell>
          <cell r="K9">
            <v>66</v>
          </cell>
          <cell r="L9">
            <v>64</v>
          </cell>
          <cell r="M9">
            <v>48</v>
          </cell>
          <cell r="N9">
            <v>40</v>
          </cell>
          <cell r="O9">
            <v>30</v>
          </cell>
          <cell r="P9">
            <v>16</v>
          </cell>
          <cell r="Q9">
            <v>11</v>
          </cell>
          <cell r="R9">
            <v>3</v>
          </cell>
          <cell r="S9">
            <v>1</v>
          </cell>
        </row>
        <row r="10">
          <cell r="C10">
            <v>570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41</v>
          </cell>
          <cell r="I10">
            <v>118</v>
          </cell>
          <cell r="J10">
            <v>105</v>
          </cell>
          <cell r="K10">
            <v>72</v>
          </cell>
          <cell r="L10">
            <v>61</v>
          </cell>
          <cell r="M10">
            <v>59</v>
          </cell>
          <cell r="N10">
            <v>49</v>
          </cell>
          <cell r="O10">
            <v>41</v>
          </cell>
          <cell r="P10">
            <v>17</v>
          </cell>
          <cell r="Q10">
            <v>5</v>
          </cell>
          <cell r="R10">
            <v>1</v>
          </cell>
          <cell r="S10">
            <v>1</v>
          </cell>
        </row>
        <row r="11">
          <cell r="C11">
            <v>567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38</v>
          </cell>
          <cell r="I11">
            <v>130</v>
          </cell>
          <cell r="J11">
            <v>118</v>
          </cell>
          <cell r="K11">
            <v>60</v>
          </cell>
          <cell r="L11">
            <v>65</v>
          </cell>
          <cell r="M11">
            <v>51</v>
          </cell>
          <cell r="N11">
            <v>46</v>
          </cell>
          <cell r="O11">
            <v>34</v>
          </cell>
          <cell r="P11">
            <v>15</v>
          </cell>
          <cell r="Q11">
            <v>4</v>
          </cell>
          <cell r="R11">
            <v>4</v>
          </cell>
          <cell r="S11">
            <v>2</v>
          </cell>
        </row>
        <row r="12">
          <cell r="C12">
            <v>525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25</v>
          </cell>
          <cell r="I12">
            <v>123</v>
          </cell>
          <cell r="J12">
            <v>104</v>
          </cell>
          <cell r="K12">
            <v>68</v>
          </cell>
          <cell r="L12">
            <v>65</v>
          </cell>
          <cell r="M12">
            <v>47</v>
          </cell>
          <cell r="N12">
            <v>41</v>
          </cell>
          <cell r="O12">
            <v>23</v>
          </cell>
          <cell r="P12">
            <v>15</v>
          </cell>
          <cell r="Q12">
            <v>7</v>
          </cell>
          <cell r="R12">
            <v>4</v>
          </cell>
          <cell r="S12">
            <v>2</v>
          </cell>
        </row>
        <row r="13">
          <cell r="C13">
            <v>533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32</v>
          </cell>
          <cell r="I13">
            <v>140</v>
          </cell>
          <cell r="J13">
            <v>95</v>
          </cell>
          <cell r="K13">
            <v>77</v>
          </cell>
          <cell r="L13">
            <v>54</v>
          </cell>
          <cell r="M13">
            <v>44</v>
          </cell>
          <cell r="N13">
            <v>43</v>
          </cell>
          <cell r="O13">
            <v>19</v>
          </cell>
          <cell r="P13">
            <v>17</v>
          </cell>
          <cell r="Q13">
            <v>8</v>
          </cell>
          <cell r="R13">
            <v>3</v>
          </cell>
          <cell r="S13">
            <v>1</v>
          </cell>
        </row>
        <row r="14">
          <cell r="C14">
            <v>487</v>
          </cell>
          <cell r="D14">
            <v>0</v>
          </cell>
          <cell r="E14">
            <v>0</v>
          </cell>
          <cell r="F14">
            <v>0</v>
          </cell>
          <cell r="G14">
            <v>2</v>
          </cell>
          <cell r="H14">
            <v>35</v>
          </cell>
          <cell r="I14">
            <v>101</v>
          </cell>
          <cell r="J14">
            <v>100</v>
          </cell>
          <cell r="K14">
            <v>50</v>
          </cell>
          <cell r="L14">
            <v>60</v>
          </cell>
          <cell r="M14">
            <v>47</v>
          </cell>
          <cell r="N14">
            <v>41</v>
          </cell>
          <cell r="O14">
            <v>27</v>
          </cell>
          <cell r="P14">
            <v>14</v>
          </cell>
          <cell r="Q14">
            <v>6</v>
          </cell>
          <cell r="R14">
            <v>3</v>
          </cell>
          <cell r="S14">
            <v>1</v>
          </cell>
        </row>
        <row r="15">
          <cell r="C15">
            <v>503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34</v>
          </cell>
          <cell r="I15">
            <v>117</v>
          </cell>
          <cell r="J15">
            <v>86</v>
          </cell>
          <cell r="K15">
            <v>83</v>
          </cell>
          <cell r="L15">
            <v>36</v>
          </cell>
          <cell r="M15">
            <v>56</v>
          </cell>
          <cell r="N15">
            <v>34</v>
          </cell>
          <cell r="O15">
            <v>28</v>
          </cell>
          <cell r="P15">
            <v>18</v>
          </cell>
          <cell r="Q15">
            <v>7</v>
          </cell>
          <cell r="R15">
            <v>1</v>
          </cell>
          <cell r="S15">
            <v>2</v>
          </cell>
        </row>
        <row r="21">
          <cell r="C21">
            <v>182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26</v>
          </cell>
          <cell r="I21">
            <v>71</v>
          </cell>
          <cell r="J21">
            <v>31</v>
          </cell>
          <cell r="K21">
            <v>15</v>
          </cell>
          <cell r="L21">
            <v>12</v>
          </cell>
          <cell r="M21">
            <v>6</v>
          </cell>
          <cell r="N21">
            <v>6</v>
          </cell>
          <cell r="O21">
            <v>7</v>
          </cell>
          <cell r="P21">
            <v>3</v>
          </cell>
          <cell r="Q21">
            <v>4</v>
          </cell>
          <cell r="R21">
            <v>0</v>
          </cell>
          <cell r="S21">
            <v>0</v>
          </cell>
        </row>
        <row r="22">
          <cell r="C22">
            <v>210</v>
          </cell>
          <cell r="D22">
            <v>0</v>
          </cell>
          <cell r="E22">
            <v>1</v>
          </cell>
          <cell r="F22">
            <v>2</v>
          </cell>
          <cell r="G22">
            <v>0</v>
          </cell>
          <cell r="H22">
            <v>40</v>
          </cell>
          <cell r="I22">
            <v>74</v>
          </cell>
          <cell r="J22">
            <v>38</v>
          </cell>
          <cell r="K22">
            <v>19</v>
          </cell>
          <cell r="L22">
            <v>14</v>
          </cell>
          <cell r="M22">
            <v>9</v>
          </cell>
          <cell r="N22">
            <v>7</v>
          </cell>
          <cell r="O22">
            <v>2</v>
          </cell>
          <cell r="P22">
            <v>2</v>
          </cell>
          <cell r="Q22">
            <v>2</v>
          </cell>
          <cell r="R22">
            <v>0</v>
          </cell>
          <cell r="S22">
            <v>0</v>
          </cell>
        </row>
        <row r="23">
          <cell r="C23">
            <v>211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33</v>
          </cell>
          <cell r="I23">
            <v>75</v>
          </cell>
          <cell r="J23">
            <v>41</v>
          </cell>
          <cell r="K23">
            <v>24</v>
          </cell>
          <cell r="L23">
            <v>10</v>
          </cell>
          <cell r="M23">
            <v>6</v>
          </cell>
          <cell r="N23">
            <v>4</v>
          </cell>
          <cell r="O23">
            <v>5</v>
          </cell>
          <cell r="P23">
            <v>3</v>
          </cell>
          <cell r="Q23">
            <v>5</v>
          </cell>
          <cell r="R23">
            <v>2</v>
          </cell>
          <cell r="S23">
            <v>2</v>
          </cell>
        </row>
        <row r="24">
          <cell r="C24">
            <v>157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23</v>
          </cell>
          <cell r="I24">
            <v>57</v>
          </cell>
          <cell r="J24">
            <v>32</v>
          </cell>
          <cell r="K24">
            <v>18</v>
          </cell>
          <cell r="L24">
            <v>9</v>
          </cell>
          <cell r="M24">
            <v>7</v>
          </cell>
          <cell r="N24">
            <v>3</v>
          </cell>
          <cell r="O24">
            <v>3</v>
          </cell>
          <cell r="P24">
            <v>2</v>
          </cell>
          <cell r="Q24">
            <v>2</v>
          </cell>
          <cell r="R24">
            <v>0</v>
          </cell>
          <cell r="S24">
            <v>0</v>
          </cell>
        </row>
        <row r="25">
          <cell r="C25">
            <v>193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34</v>
          </cell>
          <cell r="I25">
            <v>81</v>
          </cell>
          <cell r="J25">
            <v>28</v>
          </cell>
          <cell r="K25">
            <v>12</v>
          </cell>
          <cell r="L25">
            <v>11</v>
          </cell>
          <cell r="M25">
            <v>10</v>
          </cell>
          <cell r="N25">
            <v>8</v>
          </cell>
          <cell r="O25">
            <v>4</v>
          </cell>
          <cell r="P25">
            <v>2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32</v>
          </cell>
          <cell r="I26">
            <v>75</v>
          </cell>
          <cell r="J26">
            <v>32</v>
          </cell>
          <cell r="K26">
            <v>16</v>
          </cell>
          <cell r="L26">
            <v>14</v>
          </cell>
          <cell r="M26">
            <v>7</v>
          </cell>
          <cell r="N26">
            <v>7</v>
          </cell>
          <cell r="O26">
            <v>1</v>
          </cell>
          <cell r="P26">
            <v>1</v>
          </cell>
          <cell r="Q26">
            <v>2</v>
          </cell>
          <cell r="R26">
            <v>0</v>
          </cell>
          <cell r="S26">
            <v>0</v>
          </cell>
        </row>
        <row r="27">
          <cell r="C27">
            <v>192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30</v>
          </cell>
          <cell r="I27">
            <v>83</v>
          </cell>
          <cell r="J27">
            <v>29</v>
          </cell>
          <cell r="K27">
            <v>22</v>
          </cell>
          <cell r="L27">
            <v>10</v>
          </cell>
          <cell r="M27">
            <v>7</v>
          </cell>
          <cell r="N27">
            <v>4</v>
          </cell>
          <cell r="O27">
            <v>4</v>
          </cell>
          <cell r="P27">
            <v>1</v>
          </cell>
          <cell r="Q27">
            <v>1</v>
          </cell>
          <cell r="R27">
            <v>0</v>
          </cell>
          <cell r="S27">
            <v>1</v>
          </cell>
        </row>
        <row r="28">
          <cell r="C28">
            <v>178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28</v>
          </cell>
          <cell r="I28">
            <v>73</v>
          </cell>
          <cell r="J28">
            <v>28</v>
          </cell>
          <cell r="K28">
            <v>18</v>
          </cell>
          <cell r="L28">
            <v>8</v>
          </cell>
          <cell r="M28">
            <v>6</v>
          </cell>
          <cell r="N28">
            <v>5</v>
          </cell>
          <cell r="O28">
            <v>5</v>
          </cell>
          <cell r="P28">
            <v>2</v>
          </cell>
          <cell r="Q28">
            <v>3</v>
          </cell>
          <cell r="R28">
            <v>0</v>
          </cell>
          <cell r="S28">
            <v>1</v>
          </cell>
        </row>
        <row r="29">
          <cell r="C29">
            <v>195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38</v>
          </cell>
          <cell r="I29">
            <v>59</v>
          </cell>
          <cell r="J29">
            <v>36</v>
          </cell>
          <cell r="K29">
            <v>18</v>
          </cell>
          <cell r="L29">
            <v>11</v>
          </cell>
          <cell r="M29">
            <v>13</v>
          </cell>
          <cell r="N29">
            <v>6</v>
          </cell>
          <cell r="O29">
            <v>7</v>
          </cell>
          <cell r="P29">
            <v>3</v>
          </cell>
          <cell r="Q29">
            <v>3</v>
          </cell>
          <cell r="R29">
            <v>0</v>
          </cell>
          <cell r="S29">
            <v>0</v>
          </cell>
        </row>
        <row r="30">
          <cell r="C30">
            <v>197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32</v>
          </cell>
          <cell r="I30">
            <v>64</v>
          </cell>
          <cell r="J30">
            <v>42</v>
          </cell>
          <cell r="K30">
            <v>15</v>
          </cell>
          <cell r="L30">
            <v>20</v>
          </cell>
          <cell r="M30">
            <v>7</v>
          </cell>
          <cell r="N30">
            <v>8</v>
          </cell>
          <cell r="O30">
            <v>6</v>
          </cell>
          <cell r="P30">
            <v>2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24</v>
          </cell>
          <cell r="I31">
            <v>57</v>
          </cell>
          <cell r="J31">
            <v>19</v>
          </cell>
          <cell r="K31">
            <v>19</v>
          </cell>
          <cell r="L31">
            <v>10</v>
          </cell>
          <cell r="M31">
            <v>6</v>
          </cell>
          <cell r="N31">
            <v>8</v>
          </cell>
          <cell r="O31">
            <v>3</v>
          </cell>
          <cell r="P31">
            <v>4</v>
          </cell>
          <cell r="Q31">
            <v>1</v>
          </cell>
          <cell r="R31">
            <v>1</v>
          </cell>
          <cell r="S31">
            <v>1</v>
          </cell>
        </row>
        <row r="32">
          <cell r="C32">
            <v>170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37</v>
          </cell>
          <cell r="I32">
            <v>55</v>
          </cell>
          <cell r="J32">
            <v>27</v>
          </cell>
          <cell r="K32">
            <v>15</v>
          </cell>
          <cell r="L32">
            <v>16</v>
          </cell>
          <cell r="M32">
            <v>12</v>
          </cell>
          <cell r="N32">
            <v>3</v>
          </cell>
          <cell r="O32">
            <v>2</v>
          </cell>
          <cell r="P32">
            <v>3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0.69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0.06</v>
          </cell>
          <cell r="I40">
            <v>0.16</v>
          </cell>
          <cell r="J40">
            <v>0.1</v>
          </cell>
          <cell r="K40">
            <v>0.09</v>
          </cell>
          <cell r="L40">
            <v>7.0000000000000007E-2</v>
          </cell>
          <cell r="M40">
            <v>0.06</v>
          </cell>
          <cell r="N40">
            <v>0.06</v>
          </cell>
          <cell r="O40">
            <v>0.03</v>
          </cell>
          <cell r="P40">
            <v>0.03</v>
          </cell>
          <cell r="Q40">
            <v>0.01</v>
          </cell>
          <cell r="R40">
            <v>0.01</v>
          </cell>
          <cell r="S40">
            <v>0</v>
          </cell>
        </row>
        <row r="41">
          <cell r="C41">
            <v>0.55000000000000004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0.04</v>
          </cell>
          <cell r="I41">
            <v>0.12</v>
          </cell>
          <cell r="J41">
            <v>0.1</v>
          </cell>
          <cell r="K41">
            <v>0.05</v>
          </cell>
          <cell r="L41">
            <v>0.06</v>
          </cell>
          <cell r="M41">
            <v>7.0000000000000007E-2</v>
          </cell>
          <cell r="N41">
            <v>0.04</v>
          </cell>
          <cell r="O41">
            <v>0.03</v>
          </cell>
          <cell r="P41">
            <v>0.02</v>
          </cell>
          <cell r="Q41">
            <v>0.01</v>
          </cell>
          <cell r="R41">
            <v>0.01</v>
          </cell>
          <cell r="S41">
            <v>0</v>
          </cell>
        </row>
        <row r="42">
          <cell r="C42">
            <v>0.54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0.04</v>
          </cell>
          <cell r="I42">
            <v>0.13</v>
          </cell>
          <cell r="J42">
            <v>0.11</v>
          </cell>
          <cell r="K42">
            <v>7.0000000000000007E-2</v>
          </cell>
          <cell r="L42">
            <v>0.05</v>
          </cell>
          <cell r="M42">
            <v>0.04</v>
          </cell>
          <cell r="N42">
            <v>0.03</v>
          </cell>
          <cell r="O42">
            <v>0.03</v>
          </cell>
          <cell r="P42">
            <v>0.01</v>
          </cell>
          <cell r="Q42">
            <v>0.01</v>
          </cell>
          <cell r="R42">
            <v>0</v>
          </cell>
          <cell r="S42">
            <v>0.01</v>
          </cell>
        </row>
        <row r="43">
          <cell r="C43">
            <v>0.54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0.04</v>
          </cell>
          <cell r="I43">
            <v>0.14000000000000001</v>
          </cell>
          <cell r="J43">
            <v>0.1</v>
          </cell>
          <cell r="K43">
            <v>7.0000000000000007E-2</v>
          </cell>
          <cell r="L43">
            <v>0.06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0.56000000000000005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0.04</v>
          </cell>
          <cell r="I44">
            <v>0.12</v>
          </cell>
          <cell r="J44">
            <v>0.09</v>
          </cell>
          <cell r="K44">
            <v>0.08</v>
          </cell>
          <cell r="L44">
            <v>7.0000000000000007E-2</v>
          </cell>
          <cell r="M44">
            <v>0.06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7.0000000000000007E-2</v>
          </cell>
          <cell r="M45">
            <v>0.05</v>
          </cell>
          <cell r="N45">
            <v>0.04</v>
          </cell>
          <cell r="O45">
            <v>0.03</v>
          </cell>
          <cell r="P45">
            <v>0.02</v>
          </cell>
          <cell r="Q45">
            <v>0.01</v>
          </cell>
          <cell r="R45">
            <v>0</v>
          </cell>
          <cell r="S45">
            <v>0</v>
          </cell>
        </row>
        <row r="46">
          <cell r="C46">
            <v>0.57999999999999996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0.12</v>
          </cell>
          <cell r="J46">
            <v>0.11</v>
          </cell>
          <cell r="K46">
            <v>7.0000000000000007E-2</v>
          </cell>
          <cell r="L46">
            <v>0.06</v>
          </cell>
          <cell r="M46">
            <v>0.06</v>
          </cell>
          <cell r="N46">
            <v>0.05</v>
          </cell>
          <cell r="O46">
            <v>0.04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0.57999999999999996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0.04</v>
          </cell>
          <cell r="I47">
            <v>0.13</v>
          </cell>
          <cell r="J47">
            <v>0.12</v>
          </cell>
          <cell r="K47">
            <v>0.06</v>
          </cell>
          <cell r="L47">
            <v>7.0000000000000007E-2</v>
          </cell>
          <cell r="M47">
            <v>0.05</v>
          </cell>
          <cell r="N47">
            <v>0.05</v>
          </cell>
          <cell r="O47">
            <v>0.03</v>
          </cell>
          <cell r="P47">
            <v>0.02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0.53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0.03</v>
          </cell>
          <cell r="I48">
            <v>0.13</v>
          </cell>
          <cell r="J48">
            <v>0.11</v>
          </cell>
          <cell r="K48">
            <v>7.0000000000000007E-2</v>
          </cell>
          <cell r="L48">
            <v>7.0000000000000007E-2</v>
          </cell>
          <cell r="M48">
            <v>0.05</v>
          </cell>
          <cell r="N48">
            <v>0.04</v>
          </cell>
          <cell r="O48">
            <v>0.02</v>
          </cell>
          <cell r="P48">
            <v>0.02</v>
          </cell>
          <cell r="Q48">
            <v>0.01</v>
          </cell>
          <cell r="R48">
            <v>0</v>
          </cell>
          <cell r="S48">
            <v>0</v>
          </cell>
        </row>
        <row r="49">
          <cell r="C49">
            <v>0.54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0.03</v>
          </cell>
          <cell r="I49">
            <v>0.14000000000000001</v>
          </cell>
          <cell r="J49">
            <v>0.1</v>
          </cell>
          <cell r="K49">
            <v>0.08</v>
          </cell>
          <cell r="L49">
            <v>0.06</v>
          </cell>
          <cell r="M49">
            <v>0.04</v>
          </cell>
          <cell r="N49">
            <v>0.04</v>
          </cell>
          <cell r="O49">
            <v>0.02</v>
          </cell>
          <cell r="P49">
            <v>0.02</v>
          </cell>
          <cell r="Q49">
            <v>0.01</v>
          </cell>
          <cell r="R49">
            <v>0</v>
          </cell>
          <cell r="S49">
            <v>0</v>
          </cell>
        </row>
        <row r="50">
          <cell r="C50">
            <v>0.5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0.04</v>
          </cell>
          <cell r="I50">
            <v>0.1</v>
          </cell>
          <cell r="J50">
            <v>0.1</v>
          </cell>
          <cell r="K50">
            <v>0.05</v>
          </cell>
          <cell r="L50">
            <v>0.06</v>
          </cell>
          <cell r="M50">
            <v>0.05</v>
          </cell>
          <cell r="N50">
            <v>0.04</v>
          </cell>
          <cell r="O50">
            <v>0.03</v>
          </cell>
          <cell r="P50">
            <v>0.01</v>
          </cell>
          <cell r="Q50">
            <v>0.01</v>
          </cell>
          <cell r="R50">
            <v>0</v>
          </cell>
          <cell r="S50">
            <v>0</v>
          </cell>
        </row>
        <row r="51">
          <cell r="C51">
            <v>0.52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0.03</v>
          </cell>
          <cell r="I51">
            <v>0.12</v>
          </cell>
          <cell r="J51">
            <v>0.09</v>
          </cell>
          <cell r="K51">
            <v>0.09</v>
          </cell>
          <cell r="L51">
            <v>0.04</v>
          </cell>
          <cell r="M51">
            <v>0.06</v>
          </cell>
          <cell r="N51">
            <v>0.03</v>
          </cell>
          <cell r="O51">
            <v>0.03</v>
          </cell>
          <cell r="P51">
            <v>0.02</v>
          </cell>
          <cell r="Q51">
            <v>0.01</v>
          </cell>
          <cell r="R51">
            <v>0</v>
          </cell>
          <cell r="S51">
            <v>0</v>
          </cell>
        </row>
        <row r="57">
          <cell r="C57">
            <v>0.19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0.01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0.21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0.04</v>
          </cell>
          <cell r="I58">
            <v>0.08</v>
          </cell>
          <cell r="J58">
            <v>0.04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0.22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0.08</v>
          </cell>
          <cell r="J59">
            <v>0.04</v>
          </cell>
          <cell r="K59">
            <v>0.02</v>
          </cell>
          <cell r="L59">
            <v>0.01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0.01</v>
          </cell>
          <cell r="R59">
            <v>0</v>
          </cell>
          <cell r="S59">
            <v>0</v>
          </cell>
        </row>
        <row r="60">
          <cell r="C60">
            <v>0.16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0.02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0.03</v>
          </cell>
          <cell r="K61">
            <v>0.01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0.08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0.08</v>
          </cell>
          <cell r="J63">
            <v>0.03</v>
          </cell>
          <cell r="K63">
            <v>0.02</v>
          </cell>
          <cell r="L63">
            <v>0.01</v>
          </cell>
          <cell r="M63">
            <v>0.01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0.03</v>
          </cell>
          <cell r="K64">
            <v>0.02</v>
          </cell>
          <cell r="L64">
            <v>0.01</v>
          </cell>
          <cell r="M64">
            <v>0.01</v>
          </cell>
          <cell r="N64">
            <v>0.01</v>
          </cell>
          <cell r="O64">
            <v>0.01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0.04</v>
          </cell>
          <cell r="I65">
            <v>0.06</v>
          </cell>
          <cell r="J65">
            <v>0.04</v>
          </cell>
          <cell r="K65">
            <v>0.02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0.03</v>
          </cell>
          <cell r="I66">
            <v>7.0000000000000007E-2</v>
          </cell>
          <cell r="J66">
            <v>0.04</v>
          </cell>
          <cell r="K66">
            <v>0.02</v>
          </cell>
          <cell r="L66">
            <v>0.02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0.16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0.02</v>
          </cell>
          <cell r="I67">
            <v>0.06</v>
          </cell>
          <cell r="J67">
            <v>0.02</v>
          </cell>
          <cell r="K67">
            <v>0.02</v>
          </cell>
          <cell r="L67">
            <v>0.01</v>
          </cell>
          <cell r="M67">
            <v>0.01</v>
          </cell>
          <cell r="N67">
            <v>0.01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0.04</v>
          </cell>
          <cell r="I68">
            <v>0.06</v>
          </cell>
          <cell r="J68">
            <v>0.03</v>
          </cell>
          <cell r="K68">
            <v>0.02</v>
          </cell>
          <cell r="L68">
            <v>0.02</v>
          </cell>
          <cell r="M68">
            <v>0.01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0.08</v>
          </cell>
          <cell r="I74">
            <v>0.24</v>
          </cell>
          <cell r="J74">
            <v>0.13</v>
          </cell>
          <cell r="K74">
            <v>0.11</v>
          </cell>
          <cell r="L74">
            <v>0.09</v>
          </cell>
          <cell r="M74">
            <v>7.0000000000000007E-2</v>
          </cell>
          <cell r="N74">
            <v>7.0000000000000007E-2</v>
          </cell>
          <cell r="O74">
            <v>0.04</v>
          </cell>
          <cell r="P74">
            <v>0.03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0.2</v>
          </cell>
          <cell r="J75">
            <v>0.14000000000000001</v>
          </cell>
          <cell r="K75">
            <v>7.0000000000000007E-2</v>
          </cell>
          <cell r="L75">
            <v>7.0000000000000007E-2</v>
          </cell>
          <cell r="M75">
            <v>0.08</v>
          </cell>
          <cell r="N75">
            <v>0.05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7.0000000000000007E-2</v>
          </cell>
          <cell r="I76">
            <v>0.21</v>
          </cell>
          <cell r="J76">
            <v>0.15</v>
          </cell>
          <cell r="K76">
            <v>0.1</v>
          </cell>
          <cell r="L76">
            <v>0.06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7.0000000000000007E-2</v>
          </cell>
          <cell r="I77">
            <v>0.2</v>
          </cell>
          <cell r="J77">
            <v>0.13</v>
          </cell>
          <cell r="K77">
            <v>0.09</v>
          </cell>
          <cell r="L77">
            <v>7.0000000000000007E-2</v>
          </cell>
          <cell r="M77">
            <v>0.04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0.2</v>
          </cell>
          <cell r="J78">
            <v>0.12</v>
          </cell>
          <cell r="K78">
            <v>0.09</v>
          </cell>
          <cell r="L78">
            <v>0.08</v>
          </cell>
          <cell r="M78">
            <v>7.0000000000000007E-2</v>
          </cell>
          <cell r="N78">
            <v>0.05</v>
          </cell>
          <cell r="O78">
            <v>0.04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7.0000000000000007E-2</v>
          </cell>
          <cell r="I79">
            <v>0.2</v>
          </cell>
          <cell r="J79">
            <v>0.13</v>
          </cell>
          <cell r="K79">
            <v>0.08</v>
          </cell>
          <cell r="L79">
            <v>0.08</v>
          </cell>
          <cell r="M79">
            <v>0.06</v>
          </cell>
          <cell r="N79">
            <v>0.05</v>
          </cell>
          <cell r="O79">
            <v>0.03</v>
          </cell>
          <cell r="P79">
            <v>0.02</v>
          </cell>
          <cell r="Q79">
            <v>0.01</v>
          </cell>
          <cell r="R79">
            <v>0</v>
          </cell>
          <cell r="S79">
            <v>0</v>
          </cell>
        </row>
        <row r="80">
          <cell r="C80">
            <v>0.78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7.0000000000000007E-2</v>
          </cell>
          <cell r="I80">
            <v>0.21</v>
          </cell>
          <cell r="J80">
            <v>0.14000000000000001</v>
          </cell>
          <cell r="K80">
            <v>0.1</v>
          </cell>
          <cell r="L80">
            <v>7.0000000000000007E-2</v>
          </cell>
          <cell r="M80">
            <v>7.0000000000000007E-2</v>
          </cell>
          <cell r="N80">
            <v>0.05</v>
          </cell>
          <cell r="O80">
            <v>0.05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0.76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7.0000000000000007E-2</v>
          </cell>
          <cell r="I81">
            <v>0.21</v>
          </cell>
          <cell r="J81">
            <v>0.15</v>
          </cell>
          <cell r="K81">
            <v>0.08</v>
          </cell>
          <cell r="L81">
            <v>7.0000000000000007E-2</v>
          </cell>
          <cell r="M81">
            <v>0.06</v>
          </cell>
          <cell r="N81">
            <v>0.05</v>
          </cell>
          <cell r="O81">
            <v>0.04</v>
          </cell>
          <cell r="P81">
            <v>0.02</v>
          </cell>
          <cell r="Q81">
            <v>0.01</v>
          </cell>
          <cell r="R81">
            <v>0</v>
          </cell>
          <cell r="S81">
            <v>0</v>
          </cell>
        </row>
        <row r="82">
          <cell r="C82">
            <v>0.73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0.06</v>
          </cell>
          <cell r="I82">
            <v>0.19</v>
          </cell>
          <cell r="J82">
            <v>0.14000000000000001</v>
          </cell>
          <cell r="K82">
            <v>0.09</v>
          </cell>
          <cell r="L82">
            <v>0.08</v>
          </cell>
          <cell r="M82">
            <v>0.06</v>
          </cell>
          <cell r="N82">
            <v>0.05</v>
          </cell>
          <cell r="O82">
            <v>0.03</v>
          </cell>
          <cell r="P82">
            <v>0.02</v>
          </cell>
          <cell r="Q82">
            <v>0.01</v>
          </cell>
          <cell r="R82">
            <v>0</v>
          </cell>
          <cell r="S82">
            <v>0</v>
          </cell>
        </row>
        <row r="83">
          <cell r="C83">
            <v>0.75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7.0000000000000007E-2</v>
          </cell>
          <cell r="I83">
            <v>0.21</v>
          </cell>
          <cell r="J83">
            <v>0.14000000000000001</v>
          </cell>
          <cell r="K83">
            <v>0.09</v>
          </cell>
          <cell r="L83">
            <v>0.08</v>
          </cell>
          <cell r="M83">
            <v>0.05</v>
          </cell>
          <cell r="N83">
            <v>0.05</v>
          </cell>
          <cell r="O83">
            <v>0.03</v>
          </cell>
          <cell r="P83">
            <v>0.02</v>
          </cell>
          <cell r="Q83">
            <v>0.01</v>
          </cell>
          <cell r="R83">
            <v>0</v>
          </cell>
          <cell r="S83">
            <v>0</v>
          </cell>
        </row>
        <row r="84">
          <cell r="C84">
            <v>0.65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0.06</v>
          </cell>
          <cell r="I84">
            <v>0.16</v>
          </cell>
          <cell r="J84">
            <v>0.12</v>
          </cell>
          <cell r="K84">
            <v>7.0000000000000007E-2</v>
          </cell>
          <cell r="L84">
            <v>7.0000000000000007E-2</v>
          </cell>
          <cell r="M84">
            <v>0.05</v>
          </cell>
          <cell r="N84">
            <v>0.05</v>
          </cell>
          <cell r="O84">
            <v>0.03</v>
          </cell>
          <cell r="P84">
            <v>0.02</v>
          </cell>
          <cell r="Q84">
            <v>0.01</v>
          </cell>
          <cell r="R84">
            <v>0</v>
          </cell>
          <cell r="S84">
            <v>0</v>
          </cell>
        </row>
        <row r="85">
          <cell r="C85">
            <v>0.69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7.0000000000000007E-2</v>
          </cell>
          <cell r="I85">
            <v>0.18</v>
          </cell>
          <cell r="J85">
            <v>0.12</v>
          </cell>
          <cell r="K85">
            <v>0.1</v>
          </cell>
          <cell r="L85">
            <v>0.05</v>
          </cell>
          <cell r="M85">
            <v>7.0000000000000007E-2</v>
          </cell>
          <cell r="N85">
            <v>0.04</v>
          </cell>
          <cell r="O85">
            <v>0.03</v>
          </cell>
          <cell r="P85">
            <v>0.02</v>
          </cell>
          <cell r="Q85">
            <v>0.01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32</v>
          </cell>
          <cell r="D38">
            <v>1</v>
          </cell>
          <cell r="E38">
            <v>4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2</v>
          </cell>
          <cell r="S38">
            <v>20</v>
          </cell>
        </row>
        <row r="39">
          <cell r="C39">
            <v>30</v>
          </cell>
          <cell r="D39">
            <v>1</v>
          </cell>
          <cell r="E39">
            <v>1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</v>
          </cell>
          <cell r="N39">
            <v>1</v>
          </cell>
          <cell r="O39">
            <v>1</v>
          </cell>
          <cell r="P39">
            <v>1</v>
          </cell>
          <cell r="Q39">
            <v>2</v>
          </cell>
          <cell r="R39">
            <v>3</v>
          </cell>
          <cell r="S39">
            <v>17</v>
          </cell>
        </row>
        <row r="40">
          <cell r="C40">
            <v>28</v>
          </cell>
          <cell r="D40">
            <v>0</v>
          </cell>
          <cell r="E40">
            <v>1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0</v>
          </cell>
          <cell r="N40">
            <v>3</v>
          </cell>
          <cell r="O40">
            <v>0</v>
          </cell>
          <cell r="P40">
            <v>1</v>
          </cell>
          <cell r="Q40">
            <v>2</v>
          </cell>
          <cell r="R40">
            <v>1</v>
          </cell>
          <cell r="S40">
            <v>16</v>
          </cell>
        </row>
        <row r="41">
          <cell r="C41">
            <v>46</v>
          </cell>
          <cell r="D41">
            <v>2</v>
          </cell>
          <cell r="E41">
            <v>4</v>
          </cell>
          <cell r="F41">
            <v>1</v>
          </cell>
          <cell r="G41">
            <v>2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2</v>
          </cell>
          <cell r="N41">
            <v>4</v>
          </cell>
          <cell r="O41">
            <v>1</v>
          </cell>
          <cell r="P41">
            <v>2</v>
          </cell>
          <cell r="Q41">
            <v>4</v>
          </cell>
          <cell r="R41">
            <v>3</v>
          </cell>
          <cell r="S41">
            <v>17</v>
          </cell>
        </row>
        <row r="42">
          <cell r="C42">
            <v>25</v>
          </cell>
          <cell r="D42">
            <v>0</v>
          </cell>
          <cell r="E42">
            <v>3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16</v>
          </cell>
        </row>
        <row r="43">
          <cell r="C43">
            <v>33</v>
          </cell>
          <cell r="D43">
            <v>1</v>
          </cell>
          <cell r="E43">
            <v>2</v>
          </cell>
          <cell r="F43">
            <v>2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0</v>
          </cell>
          <cell r="O43">
            <v>2</v>
          </cell>
          <cell r="P43">
            <v>0</v>
          </cell>
          <cell r="Q43">
            <v>3</v>
          </cell>
          <cell r="R43">
            <v>1</v>
          </cell>
          <cell r="S43">
            <v>18</v>
          </cell>
        </row>
        <row r="44">
          <cell r="C44">
            <v>29</v>
          </cell>
          <cell r="D44">
            <v>0</v>
          </cell>
          <cell r="E44">
            <v>5</v>
          </cell>
          <cell r="F44">
            <v>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1</v>
          </cell>
          <cell r="O44">
            <v>2</v>
          </cell>
          <cell r="P44">
            <v>1</v>
          </cell>
          <cell r="Q44">
            <v>0</v>
          </cell>
          <cell r="R44">
            <v>3</v>
          </cell>
          <cell r="S44">
            <v>12</v>
          </cell>
        </row>
        <row r="45">
          <cell r="C45">
            <v>32</v>
          </cell>
          <cell r="D45">
            <v>2</v>
          </cell>
          <cell r="E45">
            <v>1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4</v>
          </cell>
          <cell r="P45">
            <v>5</v>
          </cell>
          <cell r="Q45">
            <v>0</v>
          </cell>
          <cell r="R45">
            <v>1</v>
          </cell>
          <cell r="S45">
            <v>17</v>
          </cell>
        </row>
        <row r="46">
          <cell r="C46">
            <v>30</v>
          </cell>
          <cell r="D46">
            <v>0</v>
          </cell>
          <cell r="E46">
            <v>4</v>
          </cell>
          <cell r="F46">
            <v>1</v>
          </cell>
          <cell r="G46">
            <v>1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</v>
          </cell>
          <cell r="Q46">
            <v>2</v>
          </cell>
          <cell r="R46">
            <v>1</v>
          </cell>
          <cell r="S46">
            <v>14</v>
          </cell>
        </row>
        <row r="47">
          <cell r="C47">
            <v>28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2</v>
          </cell>
          <cell r="P47">
            <v>2</v>
          </cell>
          <cell r="Q47">
            <v>3</v>
          </cell>
          <cell r="R47">
            <v>1</v>
          </cell>
          <cell r="S47">
            <v>16</v>
          </cell>
        </row>
        <row r="48">
          <cell r="C48">
            <v>26</v>
          </cell>
          <cell r="D48">
            <v>0</v>
          </cell>
          <cell r="E48">
            <v>3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1</v>
          </cell>
          <cell r="Q48">
            <v>1</v>
          </cell>
          <cell r="R48">
            <v>3</v>
          </cell>
          <cell r="S48">
            <v>13</v>
          </cell>
        </row>
        <row r="49">
          <cell r="C49">
            <v>26</v>
          </cell>
          <cell r="D49">
            <v>1</v>
          </cell>
          <cell r="E49">
            <v>2</v>
          </cell>
          <cell r="F49">
            <v>2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3</v>
          </cell>
          <cell r="L49">
            <v>1</v>
          </cell>
          <cell r="M49">
            <v>1</v>
          </cell>
          <cell r="N49">
            <v>0</v>
          </cell>
          <cell r="O49">
            <v>0</v>
          </cell>
          <cell r="P49">
            <v>2</v>
          </cell>
          <cell r="Q49">
            <v>1</v>
          </cell>
          <cell r="R49">
            <v>1</v>
          </cell>
          <cell r="S49">
            <v>10</v>
          </cell>
        </row>
        <row r="90">
          <cell r="C90">
            <v>4.57</v>
          </cell>
          <cell r="D90">
            <v>0.14000000000000001</v>
          </cell>
          <cell r="E90">
            <v>0.56999999999999995</v>
          </cell>
          <cell r="F90">
            <v>0.14000000000000001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0.14000000000000001</v>
          </cell>
          <cell r="M90">
            <v>0.14000000000000001</v>
          </cell>
          <cell r="N90">
            <v>0.14000000000000001</v>
          </cell>
          <cell r="O90">
            <v>0.14000000000000001</v>
          </cell>
          <cell r="P90">
            <v>0</v>
          </cell>
          <cell r="Q90">
            <v>0</v>
          </cell>
          <cell r="R90">
            <v>0.28999999999999998</v>
          </cell>
          <cell r="S90">
            <v>2.86</v>
          </cell>
        </row>
        <row r="91">
          <cell r="C91">
            <v>4.29</v>
          </cell>
          <cell r="D91">
            <v>0.14000000000000001</v>
          </cell>
          <cell r="E91">
            <v>0.14000000000000001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0.28999999999999998</v>
          </cell>
          <cell r="N91">
            <v>0.14000000000000001</v>
          </cell>
          <cell r="O91">
            <v>0.14000000000000001</v>
          </cell>
          <cell r="P91">
            <v>0.14000000000000001</v>
          </cell>
          <cell r="Q91">
            <v>0.28999999999999998</v>
          </cell>
          <cell r="R91">
            <v>0.43</v>
          </cell>
          <cell r="S91">
            <v>2.4300000000000002</v>
          </cell>
        </row>
        <row r="92">
          <cell r="C92">
            <v>4</v>
          </cell>
          <cell r="D92">
            <v>0</v>
          </cell>
          <cell r="E92">
            <v>0.14000000000000001</v>
          </cell>
          <cell r="F92">
            <v>0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0.14000000000000001</v>
          </cell>
          <cell r="L92">
            <v>0.14000000000000001</v>
          </cell>
          <cell r="M92">
            <v>0</v>
          </cell>
          <cell r="N92">
            <v>0.43</v>
          </cell>
          <cell r="O92">
            <v>0</v>
          </cell>
          <cell r="P92">
            <v>0.14000000000000001</v>
          </cell>
          <cell r="Q92">
            <v>0.28999999999999998</v>
          </cell>
          <cell r="R92">
            <v>0.14000000000000001</v>
          </cell>
          <cell r="S92">
            <v>2.29</v>
          </cell>
        </row>
        <row r="93">
          <cell r="C93">
            <v>6.57</v>
          </cell>
          <cell r="D93">
            <v>0.28999999999999998</v>
          </cell>
          <cell r="E93">
            <v>0.56999999999999995</v>
          </cell>
          <cell r="F93">
            <v>0.14000000000000001</v>
          </cell>
          <cell r="G93">
            <v>0.28999999999999998</v>
          </cell>
          <cell r="H93">
            <v>0.28999999999999998</v>
          </cell>
          <cell r="I93">
            <v>0</v>
          </cell>
          <cell r="J93">
            <v>0.28999999999999998</v>
          </cell>
          <cell r="K93">
            <v>0</v>
          </cell>
          <cell r="L93">
            <v>0</v>
          </cell>
          <cell r="M93">
            <v>0.28999999999999998</v>
          </cell>
          <cell r="N93">
            <v>0.56999999999999995</v>
          </cell>
          <cell r="O93">
            <v>0.14000000000000001</v>
          </cell>
          <cell r="P93">
            <v>0.28999999999999998</v>
          </cell>
          <cell r="Q93">
            <v>0.56999999999999995</v>
          </cell>
          <cell r="R93">
            <v>0.43</v>
          </cell>
          <cell r="S93">
            <v>2.4300000000000002</v>
          </cell>
        </row>
        <row r="94">
          <cell r="C94">
            <v>3.57</v>
          </cell>
          <cell r="D94">
            <v>0</v>
          </cell>
          <cell r="E94">
            <v>0.43</v>
          </cell>
          <cell r="F94">
            <v>0.28999999999999998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0.14000000000000001</v>
          </cell>
          <cell r="M94">
            <v>0</v>
          </cell>
          <cell r="N94">
            <v>0.14000000000000001</v>
          </cell>
          <cell r="O94">
            <v>0.28999999999999998</v>
          </cell>
          <cell r="P94">
            <v>0</v>
          </cell>
          <cell r="Q94">
            <v>0</v>
          </cell>
          <cell r="R94">
            <v>0</v>
          </cell>
          <cell r="S94">
            <v>2.29</v>
          </cell>
        </row>
        <row r="95">
          <cell r="C95">
            <v>4.71</v>
          </cell>
          <cell r="D95">
            <v>0.14000000000000001</v>
          </cell>
          <cell r="E95">
            <v>0.28999999999999998</v>
          </cell>
          <cell r="F95">
            <v>0.28999999999999998</v>
          </cell>
          <cell r="G95">
            <v>0.14000000000000001</v>
          </cell>
          <cell r="H95">
            <v>0.14000000000000001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</v>
          </cell>
          <cell r="O95">
            <v>0.28999999999999998</v>
          </cell>
          <cell r="P95">
            <v>0</v>
          </cell>
          <cell r="Q95">
            <v>0.43</v>
          </cell>
          <cell r="R95">
            <v>0.14000000000000001</v>
          </cell>
          <cell r="S95">
            <v>2.57</v>
          </cell>
        </row>
        <row r="96">
          <cell r="C96">
            <v>4.1399999999999997</v>
          </cell>
          <cell r="D96">
            <v>0</v>
          </cell>
          <cell r="E96">
            <v>0.71</v>
          </cell>
          <cell r="F96">
            <v>0.56999999999999995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0.14000000000000001</v>
          </cell>
          <cell r="L96">
            <v>0</v>
          </cell>
          <cell r="M96">
            <v>0</v>
          </cell>
          <cell r="N96">
            <v>0.14000000000000001</v>
          </cell>
          <cell r="O96">
            <v>0.28999999999999998</v>
          </cell>
          <cell r="P96">
            <v>0.14000000000000001</v>
          </cell>
          <cell r="Q96">
            <v>0</v>
          </cell>
          <cell r="R96">
            <v>0.43</v>
          </cell>
          <cell r="S96">
            <v>1.71</v>
          </cell>
        </row>
        <row r="97">
          <cell r="C97">
            <v>4.57</v>
          </cell>
          <cell r="D97">
            <v>0.28999999999999998</v>
          </cell>
          <cell r="E97">
            <v>0.14000000000000001</v>
          </cell>
          <cell r="F97">
            <v>0</v>
          </cell>
          <cell r="G97">
            <v>0.14000000000000001</v>
          </cell>
          <cell r="H97">
            <v>0</v>
          </cell>
          <cell r="I97">
            <v>0</v>
          </cell>
          <cell r="J97">
            <v>0</v>
          </cell>
          <cell r="K97">
            <v>0.14000000000000001</v>
          </cell>
          <cell r="L97">
            <v>0</v>
          </cell>
          <cell r="M97">
            <v>0</v>
          </cell>
          <cell r="N97">
            <v>0</v>
          </cell>
          <cell r="O97">
            <v>0.56999999999999995</v>
          </cell>
          <cell r="P97">
            <v>0.71</v>
          </cell>
          <cell r="Q97">
            <v>0</v>
          </cell>
          <cell r="R97">
            <v>0.14000000000000001</v>
          </cell>
          <cell r="S97">
            <v>2.4300000000000002</v>
          </cell>
        </row>
        <row r="98">
          <cell r="C98">
            <v>4.29</v>
          </cell>
          <cell r="D98">
            <v>0</v>
          </cell>
          <cell r="E98">
            <v>0.56999999999999995</v>
          </cell>
          <cell r="F98">
            <v>0.14000000000000001</v>
          </cell>
          <cell r="G98">
            <v>0.14000000000000001</v>
          </cell>
          <cell r="H98">
            <v>0</v>
          </cell>
          <cell r="I98">
            <v>0.14000000000000001</v>
          </cell>
          <cell r="J98">
            <v>0.14000000000000001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0.71</v>
          </cell>
          <cell r="Q98">
            <v>0.28999999999999998</v>
          </cell>
          <cell r="R98">
            <v>0.14000000000000001</v>
          </cell>
          <cell r="S98">
            <v>2</v>
          </cell>
        </row>
        <row r="99">
          <cell r="C99">
            <v>4</v>
          </cell>
          <cell r="D99">
            <v>0</v>
          </cell>
          <cell r="E99">
            <v>0.28999999999999998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0.14000000000000001</v>
          </cell>
          <cell r="K99">
            <v>0</v>
          </cell>
          <cell r="L99">
            <v>0</v>
          </cell>
          <cell r="M99">
            <v>0</v>
          </cell>
          <cell r="N99">
            <v>0.14000000000000001</v>
          </cell>
          <cell r="O99">
            <v>0.28999999999999998</v>
          </cell>
          <cell r="P99">
            <v>0.28999999999999998</v>
          </cell>
          <cell r="Q99">
            <v>0.43</v>
          </cell>
          <cell r="R99">
            <v>0.14000000000000001</v>
          </cell>
          <cell r="S99">
            <v>2.29</v>
          </cell>
        </row>
        <row r="100">
          <cell r="C100">
            <v>3.71</v>
          </cell>
          <cell r="D100">
            <v>0</v>
          </cell>
          <cell r="E100">
            <v>0.43</v>
          </cell>
          <cell r="F100">
            <v>0.14000000000000001</v>
          </cell>
          <cell r="G100">
            <v>0.14000000000000001</v>
          </cell>
          <cell r="H100">
            <v>0</v>
          </cell>
          <cell r="I100">
            <v>0</v>
          </cell>
          <cell r="J100">
            <v>0</v>
          </cell>
          <cell r="K100">
            <v>0.14000000000000001</v>
          </cell>
          <cell r="L100">
            <v>0</v>
          </cell>
          <cell r="M100">
            <v>0.14000000000000001</v>
          </cell>
          <cell r="N100">
            <v>0</v>
          </cell>
          <cell r="O100">
            <v>0.14000000000000001</v>
          </cell>
          <cell r="P100">
            <v>0.14000000000000001</v>
          </cell>
          <cell r="Q100">
            <v>0.14000000000000001</v>
          </cell>
          <cell r="R100">
            <v>0.43</v>
          </cell>
          <cell r="S100">
            <v>1.86</v>
          </cell>
        </row>
        <row r="101">
          <cell r="C101">
            <v>3.71</v>
          </cell>
          <cell r="D101">
            <v>0.14000000000000001</v>
          </cell>
          <cell r="E101">
            <v>0.28999999999999998</v>
          </cell>
          <cell r="F101">
            <v>0.28999999999999998</v>
          </cell>
          <cell r="G101">
            <v>0</v>
          </cell>
          <cell r="H101">
            <v>0.14000000000000001</v>
          </cell>
          <cell r="I101">
            <v>0</v>
          </cell>
          <cell r="J101">
            <v>0.14000000000000001</v>
          </cell>
          <cell r="K101">
            <v>0.43</v>
          </cell>
          <cell r="L101">
            <v>0.14000000000000001</v>
          </cell>
          <cell r="M101">
            <v>0.14000000000000001</v>
          </cell>
          <cell r="N101">
            <v>0</v>
          </cell>
          <cell r="O101">
            <v>0</v>
          </cell>
          <cell r="P101">
            <v>0.28999999999999998</v>
          </cell>
          <cell r="Q101">
            <v>0.14000000000000001</v>
          </cell>
          <cell r="R101">
            <v>0.14000000000000001</v>
          </cell>
          <cell r="S101">
            <v>1.43</v>
          </cell>
        </row>
      </sheetData>
      <sheetData sheetId="1"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</row>
        <row r="41"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3</v>
          </cell>
          <cell r="D46">
            <v>1</v>
          </cell>
          <cell r="E46">
            <v>0</v>
          </cell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</row>
        <row r="48">
          <cell r="C48">
            <v>3</v>
          </cell>
          <cell r="D48">
            <v>0</v>
          </cell>
          <cell r="E48">
            <v>0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</row>
        <row r="49">
          <cell r="C49">
            <v>7</v>
          </cell>
          <cell r="D49">
            <v>0</v>
          </cell>
          <cell r="E49">
            <v>1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</v>
          </cell>
        </row>
        <row r="90">
          <cell r="C90">
            <v>0.28999999999999998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0.14000000000000001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0.14000000000000001</v>
          </cell>
          <cell r="S90">
            <v>0</v>
          </cell>
        </row>
        <row r="91">
          <cell r="C91">
            <v>0.28999999999999998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0.14000000000000001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0.28999999999999998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0.14000000000000001</v>
          </cell>
          <cell r="S92">
            <v>0.14000000000000001</v>
          </cell>
        </row>
        <row r="93">
          <cell r="C93">
            <v>0.28999999999999998</v>
          </cell>
          <cell r="D93">
            <v>0</v>
          </cell>
          <cell r="E93">
            <v>0.14000000000000001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0.14000000000000001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0.14000000000000001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0.14000000000000001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0.14000000000000001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0.14000000000000001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0.43</v>
          </cell>
          <cell r="D98">
            <v>0.14000000000000001</v>
          </cell>
          <cell r="E98">
            <v>0</v>
          </cell>
          <cell r="F98">
            <v>0.14000000000000001</v>
          </cell>
          <cell r="G98">
            <v>0</v>
          </cell>
          <cell r="H98">
            <v>0.14000000000000001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0.28999999999999998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0.14000000000000001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0.14000000000000001</v>
          </cell>
        </row>
        <row r="100">
          <cell r="C100">
            <v>0.43</v>
          </cell>
          <cell r="D100">
            <v>0</v>
          </cell>
          <cell r="E100">
            <v>0</v>
          </cell>
          <cell r="F100">
            <v>0.14000000000000001</v>
          </cell>
          <cell r="G100">
            <v>0.14000000000000001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0.14000000000000001</v>
          </cell>
        </row>
        <row r="101">
          <cell r="C101">
            <v>1</v>
          </cell>
          <cell r="D101">
            <v>0</v>
          </cell>
          <cell r="E101">
            <v>0.14000000000000001</v>
          </cell>
          <cell r="F101">
            <v>0</v>
          </cell>
          <cell r="G101">
            <v>0</v>
          </cell>
          <cell r="H101">
            <v>0.14000000000000001</v>
          </cell>
          <cell r="I101">
            <v>0</v>
          </cell>
          <cell r="J101">
            <v>0</v>
          </cell>
          <cell r="K101">
            <v>0</v>
          </cell>
          <cell r="L101">
            <v>0.14000000000000001</v>
          </cell>
          <cell r="M101">
            <v>0.14000000000000001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0.43</v>
          </cell>
        </row>
      </sheetData>
      <sheetData sheetId="2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1328</v>
          </cell>
          <cell r="D38">
            <v>45</v>
          </cell>
          <cell r="E38">
            <v>26</v>
          </cell>
          <cell r="F38">
            <v>11</v>
          </cell>
          <cell r="G38">
            <v>11</v>
          </cell>
          <cell r="H38">
            <v>6</v>
          </cell>
          <cell r="I38">
            <v>6</v>
          </cell>
          <cell r="J38">
            <v>15</v>
          </cell>
          <cell r="K38">
            <v>13</v>
          </cell>
          <cell r="L38">
            <v>19</v>
          </cell>
          <cell r="M38">
            <v>21</v>
          </cell>
          <cell r="N38">
            <v>17</v>
          </cell>
          <cell r="O38">
            <v>32</v>
          </cell>
          <cell r="P38">
            <v>45</v>
          </cell>
          <cell r="Q38">
            <v>65</v>
          </cell>
          <cell r="R38">
            <v>70</v>
          </cell>
          <cell r="S38">
            <v>926</v>
          </cell>
        </row>
        <row r="39">
          <cell r="C39">
            <v>1325</v>
          </cell>
          <cell r="D39">
            <v>31</v>
          </cell>
          <cell r="E39">
            <v>27</v>
          </cell>
          <cell r="F39">
            <v>16</v>
          </cell>
          <cell r="G39">
            <v>7</v>
          </cell>
          <cell r="H39">
            <v>5</v>
          </cell>
          <cell r="I39">
            <v>7</v>
          </cell>
          <cell r="J39">
            <v>6</v>
          </cell>
          <cell r="K39">
            <v>13</v>
          </cell>
          <cell r="L39">
            <v>15</v>
          </cell>
          <cell r="M39">
            <v>18</v>
          </cell>
          <cell r="N39">
            <v>22</v>
          </cell>
          <cell r="O39">
            <v>44</v>
          </cell>
          <cell r="P39">
            <v>44</v>
          </cell>
          <cell r="Q39">
            <v>52</v>
          </cell>
          <cell r="R39">
            <v>78</v>
          </cell>
          <cell r="S39">
            <v>940</v>
          </cell>
        </row>
        <row r="40">
          <cell r="C40">
            <v>1352</v>
          </cell>
          <cell r="D40">
            <v>31</v>
          </cell>
          <cell r="E40">
            <v>25</v>
          </cell>
          <cell r="F40">
            <v>7</v>
          </cell>
          <cell r="G40">
            <v>20</v>
          </cell>
          <cell r="H40">
            <v>8</v>
          </cell>
          <cell r="I40">
            <v>6</v>
          </cell>
          <cell r="J40">
            <v>12</v>
          </cell>
          <cell r="K40">
            <v>15</v>
          </cell>
          <cell r="L40">
            <v>9</v>
          </cell>
          <cell r="M40">
            <v>15</v>
          </cell>
          <cell r="N40">
            <v>21</v>
          </cell>
          <cell r="O40">
            <v>32</v>
          </cell>
          <cell r="P40">
            <v>45</v>
          </cell>
          <cell r="Q40">
            <v>47</v>
          </cell>
          <cell r="R40">
            <v>85</v>
          </cell>
          <cell r="S40">
            <v>974</v>
          </cell>
        </row>
        <row r="41">
          <cell r="C41">
            <v>1265</v>
          </cell>
          <cell r="D41">
            <v>27</v>
          </cell>
          <cell r="E41">
            <v>30</v>
          </cell>
          <cell r="F41">
            <v>8</v>
          </cell>
          <cell r="G41">
            <v>5</v>
          </cell>
          <cell r="H41">
            <v>9</v>
          </cell>
          <cell r="I41">
            <v>14</v>
          </cell>
          <cell r="J41">
            <v>11</v>
          </cell>
          <cell r="K41">
            <v>14</v>
          </cell>
          <cell r="L41">
            <v>11</v>
          </cell>
          <cell r="M41">
            <v>18</v>
          </cell>
          <cell r="N41">
            <v>24</v>
          </cell>
          <cell r="O41">
            <v>25</v>
          </cell>
          <cell r="P41">
            <v>44</v>
          </cell>
          <cell r="Q41">
            <v>77</v>
          </cell>
          <cell r="R41">
            <v>83</v>
          </cell>
          <cell r="S41">
            <v>865</v>
          </cell>
        </row>
        <row r="42">
          <cell r="C42">
            <v>1273</v>
          </cell>
          <cell r="D42">
            <v>38</v>
          </cell>
          <cell r="E42">
            <v>25</v>
          </cell>
          <cell r="F42">
            <v>20</v>
          </cell>
          <cell r="G42">
            <v>13</v>
          </cell>
          <cell r="H42">
            <v>12</v>
          </cell>
          <cell r="I42">
            <v>12</v>
          </cell>
          <cell r="J42">
            <v>7</v>
          </cell>
          <cell r="K42">
            <v>12</v>
          </cell>
          <cell r="L42">
            <v>16</v>
          </cell>
          <cell r="M42">
            <v>17</v>
          </cell>
          <cell r="N42">
            <v>35</v>
          </cell>
          <cell r="O42">
            <v>35</v>
          </cell>
          <cell r="P42">
            <v>38</v>
          </cell>
          <cell r="Q42">
            <v>57</v>
          </cell>
          <cell r="R42">
            <v>79</v>
          </cell>
          <cell r="S42">
            <v>857</v>
          </cell>
        </row>
        <row r="43">
          <cell r="C43">
            <v>1216</v>
          </cell>
          <cell r="D43">
            <v>26</v>
          </cell>
          <cell r="E43">
            <v>26</v>
          </cell>
          <cell r="F43">
            <v>23</v>
          </cell>
          <cell r="G43">
            <v>16</v>
          </cell>
          <cell r="H43">
            <v>10</v>
          </cell>
          <cell r="I43">
            <v>7</v>
          </cell>
          <cell r="J43">
            <v>9</v>
          </cell>
          <cell r="K43">
            <v>11</v>
          </cell>
          <cell r="L43">
            <v>18</v>
          </cell>
          <cell r="M43">
            <v>13</v>
          </cell>
          <cell r="N43">
            <v>28</v>
          </cell>
          <cell r="O43">
            <v>37</v>
          </cell>
          <cell r="P43">
            <v>44</v>
          </cell>
          <cell r="Q43">
            <v>57</v>
          </cell>
          <cell r="R43">
            <v>79</v>
          </cell>
          <cell r="S43">
            <v>812</v>
          </cell>
        </row>
        <row r="44">
          <cell r="C44">
            <v>1371</v>
          </cell>
          <cell r="D44">
            <v>40</v>
          </cell>
          <cell r="E44">
            <v>39</v>
          </cell>
          <cell r="F44">
            <v>23</v>
          </cell>
          <cell r="G44">
            <v>18</v>
          </cell>
          <cell r="H44">
            <v>10</v>
          </cell>
          <cell r="I44">
            <v>9</v>
          </cell>
          <cell r="J44">
            <v>11</v>
          </cell>
          <cell r="K44">
            <v>24</v>
          </cell>
          <cell r="L44">
            <v>14</v>
          </cell>
          <cell r="M44">
            <v>21</v>
          </cell>
          <cell r="N44">
            <v>30</v>
          </cell>
          <cell r="O44">
            <v>31</v>
          </cell>
          <cell r="P44">
            <v>51</v>
          </cell>
          <cell r="Q44">
            <v>53</v>
          </cell>
          <cell r="R44">
            <v>90</v>
          </cell>
          <cell r="S44">
            <v>907</v>
          </cell>
        </row>
        <row r="45">
          <cell r="C45">
            <v>1331</v>
          </cell>
          <cell r="D45">
            <v>36</v>
          </cell>
          <cell r="E45">
            <v>46</v>
          </cell>
          <cell r="F45">
            <v>16</v>
          </cell>
          <cell r="G45">
            <v>15</v>
          </cell>
          <cell r="H45">
            <v>10</v>
          </cell>
          <cell r="I45">
            <v>12</v>
          </cell>
          <cell r="J45">
            <v>8</v>
          </cell>
          <cell r="K45">
            <v>13</v>
          </cell>
          <cell r="L45">
            <v>16</v>
          </cell>
          <cell r="M45">
            <v>13</v>
          </cell>
          <cell r="N45">
            <v>21</v>
          </cell>
          <cell r="O45">
            <v>47</v>
          </cell>
          <cell r="P45">
            <v>54</v>
          </cell>
          <cell r="Q45">
            <v>62</v>
          </cell>
          <cell r="R45">
            <v>64</v>
          </cell>
          <cell r="S45">
            <v>898</v>
          </cell>
        </row>
        <row r="46">
          <cell r="C46">
            <v>1230</v>
          </cell>
          <cell r="D46">
            <v>36</v>
          </cell>
          <cell r="E46">
            <v>23</v>
          </cell>
          <cell r="F46">
            <v>22</v>
          </cell>
          <cell r="G46">
            <v>20</v>
          </cell>
          <cell r="H46">
            <v>11</v>
          </cell>
          <cell r="I46">
            <v>14</v>
          </cell>
          <cell r="J46">
            <v>10</v>
          </cell>
          <cell r="K46">
            <v>11</v>
          </cell>
          <cell r="L46">
            <v>18</v>
          </cell>
          <cell r="M46">
            <v>16</v>
          </cell>
          <cell r="N46">
            <v>28</v>
          </cell>
          <cell r="O46">
            <v>36</v>
          </cell>
          <cell r="P46">
            <v>48</v>
          </cell>
          <cell r="Q46">
            <v>60</v>
          </cell>
          <cell r="R46">
            <v>88</v>
          </cell>
          <cell r="S46">
            <v>789</v>
          </cell>
        </row>
        <row r="47">
          <cell r="C47">
            <v>1326</v>
          </cell>
          <cell r="D47">
            <v>34</v>
          </cell>
          <cell r="E47">
            <v>23</v>
          </cell>
          <cell r="F47">
            <v>15</v>
          </cell>
          <cell r="G47">
            <v>16</v>
          </cell>
          <cell r="H47">
            <v>10</v>
          </cell>
          <cell r="I47">
            <v>7</v>
          </cell>
          <cell r="J47">
            <v>16</v>
          </cell>
          <cell r="K47">
            <v>16</v>
          </cell>
          <cell r="L47">
            <v>10</v>
          </cell>
          <cell r="M47">
            <v>22</v>
          </cell>
          <cell r="N47">
            <v>38</v>
          </cell>
          <cell r="O47">
            <v>36</v>
          </cell>
          <cell r="P47">
            <v>60</v>
          </cell>
          <cell r="Q47">
            <v>52</v>
          </cell>
          <cell r="R47">
            <v>79</v>
          </cell>
          <cell r="S47">
            <v>892</v>
          </cell>
        </row>
        <row r="48">
          <cell r="C48">
            <v>1213</v>
          </cell>
          <cell r="D48">
            <v>35</v>
          </cell>
          <cell r="E48">
            <v>38</v>
          </cell>
          <cell r="F48">
            <v>12</v>
          </cell>
          <cell r="G48">
            <v>12</v>
          </cell>
          <cell r="H48">
            <v>7</v>
          </cell>
          <cell r="I48">
            <v>11</v>
          </cell>
          <cell r="J48">
            <v>13</v>
          </cell>
          <cell r="K48">
            <v>17</v>
          </cell>
          <cell r="L48">
            <v>13</v>
          </cell>
          <cell r="M48">
            <v>14</v>
          </cell>
          <cell r="N48">
            <v>29</v>
          </cell>
          <cell r="O48">
            <v>33</v>
          </cell>
          <cell r="P48">
            <v>50</v>
          </cell>
          <cell r="Q48">
            <v>52</v>
          </cell>
          <cell r="R48">
            <v>77</v>
          </cell>
          <cell r="S48">
            <v>800</v>
          </cell>
        </row>
        <row r="49">
          <cell r="C49">
            <v>1318</v>
          </cell>
          <cell r="D49">
            <v>38</v>
          </cell>
          <cell r="E49">
            <v>30</v>
          </cell>
          <cell r="F49">
            <v>14</v>
          </cell>
          <cell r="G49">
            <v>7</v>
          </cell>
          <cell r="H49">
            <v>9</v>
          </cell>
          <cell r="I49">
            <v>7</v>
          </cell>
          <cell r="J49">
            <v>12</v>
          </cell>
          <cell r="K49">
            <v>20</v>
          </cell>
          <cell r="L49">
            <v>17</v>
          </cell>
          <cell r="M49">
            <v>15</v>
          </cell>
          <cell r="N49">
            <v>32</v>
          </cell>
          <cell r="O49">
            <v>43</v>
          </cell>
          <cell r="P49">
            <v>55</v>
          </cell>
          <cell r="Q49">
            <v>51</v>
          </cell>
          <cell r="R49">
            <v>88</v>
          </cell>
          <cell r="S49">
            <v>880</v>
          </cell>
        </row>
        <row r="90">
          <cell r="C90">
            <v>2.78</v>
          </cell>
          <cell r="D90">
            <v>0.09</v>
          </cell>
          <cell r="E90">
            <v>0.05</v>
          </cell>
          <cell r="F90">
            <v>0.02</v>
          </cell>
          <cell r="G90">
            <v>0.02</v>
          </cell>
          <cell r="H90">
            <v>0.01</v>
          </cell>
          <cell r="I90">
            <v>0.01</v>
          </cell>
          <cell r="J90">
            <v>0.03</v>
          </cell>
          <cell r="K90">
            <v>0.03</v>
          </cell>
          <cell r="L90">
            <v>0.04</v>
          </cell>
          <cell r="M90">
            <v>0.04</v>
          </cell>
          <cell r="N90">
            <v>0.04</v>
          </cell>
          <cell r="O90">
            <v>7.0000000000000007E-2</v>
          </cell>
          <cell r="P90">
            <v>0.09</v>
          </cell>
          <cell r="Q90">
            <v>0.14000000000000001</v>
          </cell>
          <cell r="R90">
            <v>0.15</v>
          </cell>
          <cell r="S90">
            <v>1.94</v>
          </cell>
        </row>
        <row r="91">
          <cell r="C91">
            <v>2.77</v>
          </cell>
          <cell r="D91">
            <v>0.06</v>
          </cell>
          <cell r="E91">
            <v>0.06</v>
          </cell>
          <cell r="F91">
            <v>0.03</v>
          </cell>
          <cell r="G91">
            <v>0.01</v>
          </cell>
          <cell r="H91">
            <v>0.01</v>
          </cell>
          <cell r="I91">
            <v>0.01</v>
          </cell>
          <cell r="J91">
            <v>0.01</v>
          </cell>
          <cell r="K91">
            <v>0.03</v>
          </cell>
          <cell r="L91">
            <v>0.03</v>
          </cell>
          <cell r="M91">
            <v>0.04</v>
          </cell>
          <cell r="N91">
            <v>0.05</v>
          </cell>
          <cell r="O91">
            <v>0.09</v>
          </cell>
          <cell r="P91">
            <v>0.09</v>
          </cell>
          <cell r="Q91">
            <v>0.11</v>
          </cell>
          <cell r="R91">
            <v>0.16</v>
          </cell>
          <cell r="S91">
            <v>1.97</v>
          </cell>
        </row>
        <row r="92">
          <cell r="C92">
            <v>2.82</v>
          </cell>
          <cell r="D92">
            <v>0.06</v>
          </cell>
          <cell r="E92">
            <v>0.05</v>
          </cell>
          <cell r="F92">
            <v>0.01</v>
          </cell>
          <cell r="G92">
            <v>0.04</v>
          </cell>
          <cell r="H92">
            <v>0.02</v>
          </cell>
          <cell r="I92">
            <v>0.01</v>
          </cell>
          <cell r="J92">
            <v>0.03</v>
          </cell>
          <cell r="K92">
            <v>0.03</v>
          </cell>
          <cell r="L92">
            <v>0.02</v>
          </cell>
          <cell r="M92">
            <v>0.03</v>
          </cell>
          <cell r="N92">
            <v>0.04</v>
          </cell>
          <cell r="O92">
            <v>7.0000000000000007E-2</v>
          </cell>
          <cell r="P92">
            <v>0.09</v>
          </cell>
          <cell r="Q92">
            <v>0.1</v>
          </cell>
          <cell r="R92">
            <v>0.18</v>
          </cell>
          <cell r="S92">
            <v>2.0299999999999998</v>
          </cell>
        </row>
        <row r="93">
          <cell r="C93">
            <v>2.65</v>
          </cell>
          <cell r="D93">
            <v>0.06</v>
          </cell>
          <cell r="E93">
            <v>0.06</v>
          </cell>
          <cell r="F93">
            <v>0.02</v>
          </cell>
          <cell r="G93">
            <v>0.01</v>
          </cell>
          <cell r="H93">
            <v>0.02</v>
          </cell>
          <cell r="I93">
            <v>0.03</v>
          </cell>
          <cell r="J93">
            <v>0.02</v>
          </cell>
          <cell r="K93">
            <v>0.03</v>
          </cell>
          <cell r="L93">
            <v>0.02</v>
          </cell>
          <cell r="M93">
            <v>0.04</v>
          </cell>
          <cell r="N93">
            <v>0.05</v>
          </cell>
          <cell r="O93">
            <v>0.05</v>
          </cell>
          <cell r="P93">
            <v>0.09</v>
          </cell>
          <cell r="Q93">
            <v>0.16</v>
          </cell>
          <cell r="R93">
            <v>0.17</v>
          </cell>
          <cell r="S93">
            <v>1.81</v>
          </cell>
        </row>
        <row r="94">
          <cell r="C94">
            <v>2.66</v>
          </cell>
          <cell r="D94">
            <v>0.08</v>
          </cell>
          <cell r="E94">
            <v>0.05</v>
          </cell>
          <cell r="F94">
            <v>0.04</v>
          </cell>
          <cell r="G94">
            <v>0.03</v>
          </cell>
          <cell r="H94">
            <v>0.03</v>
          </cell>
          <cell r="I94">
            <v>0.03</v>
          </cell>
          <cell r="J94">
            <v>0.01</v>
          </cell>
          <cell r="K94">
            <v>0.03</v>
          </cell>
          <cell r="L94">
            <v>0.03</v>
          </cell>
          <cell r="M94">
            <v>0.04</v>
          </cell>
          <cell r="N94">
            <v>7.0000000000000007E-2</v>
          </cell>
          <cell r="O94">
            <v>7.0000000000000007E-2</v>
          </cell>
          <cell r="P94">
            <v>0.08</v>
          </cell>
          <cell r="Q94">
            <v>0.12</v>
          </cell>
          <cell r="R94">
            <v>0.16</v>
          </cell>
          <cell r="S94">
            <v>1.79</v>
          </cell>
        </row>
        <row r="95">
          <cell r="C95">
            <v>2.54</v>
          </cell>
          <cell r="D95">
            <v>0.05</v>
          </cell>
          <cell r="E95">
            <v>0.05</v>
          </cell>
          <cell r="F95">
            <v>0.05</v>
          </cell>
          <cell r="G95">
            <v>0.03</v>
          </cell>
          <cell r="H95">
            <v>0.02</v>
          </cell>
          <cell r="I95">
            <v>0.01</v>
          </cell>
          <cell r="J95">
            <v>0.02</v>
          </cell>
          <cell r="K95">
            <v>0.02</v>
          </cell>
          <cell r="L95">
            <v>0.04</v>
          </cell>
          <cell r="M95">
            <v>0.03</v>
          </cell>
          <cell r="N95">
            <v>0.06</v>
          </cell>
          <cell r="O95">
            <v>0.08</v>
          </cell>
          <cell r="P95">
            <v>0.09</v>
          </cell>
          <cell r="Q95">
            <v>0.12</v>
          </cell>
          <cell r="R95">
            <v>0.16</v>
          </cell>
          <cell r="S95">
            <v>1.7</v>
          </cell>
        </row>
        <row r="96">
          <cell r="C96">
            <v>2.86</v>
          </cell>
          <cell r="D96">
            <v>0.08</v>
          </cell>
          <cell r="E96">
            <v>0.08</v>
          </cell>
          <cell r="F96">
            <v>0.05</v>
          </cell>
          <cell r="G96">
            <v>0.04</v>
          </cell>
          <cell r="H96">
            <v>0.02</v>
          </cell>
          <cell r="I96">
            <v>0.02</v>
          </cell>
          <cell r="J96">
            <v>0.02</v>
          </cell>
          <cell r="K96">
            <v>0.05</v>
          </cell>
          <cell r="L96">
            <v>0.03</v>
          </cell>
          <cell r="M96">
            <v>0.04</v>
          </cell>
          <cell r="N96">
            <v>0.06</v>
          </cell>
          <cell r="O96">
            <v>0.06</v>
          </cell>
          <cell r="P96">
            <v>0.11</v>
          </cell>
          <cell r="Q96">
            <v>0.11</v>
          </cell>
          <cell r="R96">
            <v>0.19</v>
          </cell>
          <cell r="S96">
            <v>1.89</v>
          </cell>
        </row>
        <row r="97">
          <cell r="C97">
            <v>2.78</v>
          </cell>
          <cell r="D97">
            <v>0.08</v>
          </cell>
          <cell r="E97">
            <v>0.1</v>
          </cell>
          <cell r="F97">
            <v>0.03</v>
          </cell>
          <cell r="G97">
            <v>0.03</v>
          </cell>
          <cell r="H97">
            <v>0.02</v>
          </cell>
          <cell r="I97">
            <v>0.03</v>
          </cell>
          <cell r="J97">
            <v>0.02</v>
          </cell>
          <cell r="K97">
            <v>0.03</v>
          </cell>
          <cell r="L97">
            <v>0.03</v>
          </cell>
          <cell r="M97">
            <v>0.03</v>
          </cell>
          <cell r="N97">
            <v>0.04</v>
          </cell>
          <cell r="O97">
            <v>0.1</v>
          </cell>
          <cell r="P97">
            <v>0.11</v>
          </cell>
          <cell r="Q97">
            <v>0.13</v>
          </cell>
          <cell r="R97">
            <v>0.13</v>
          </cell>
          <cell r="S97">
            <v>1.87</v>
          </cell>
        </row>
        <row r="98">
          <cell r="C98">
            <v>2.57</v>
          </cell>
          <cell r="D98">
            <v>0.08</v>
          </cell>
          <cell r="E98">
            <v>0.05</v>
          </cell>
          <cell r="F98">
            <v>0.05</v>
          </cell>
          <cell r="G98">
            <v>0.04</v>
          </cell>
          <cell r="H98">
            <v>0.02</v>
          </cell>
          <cell r="I98">
            <v>0.03</v>
          </cell>
          <cell r="J98">
            <v>0.02</v>
          </cell>
          <cell r="K98">
            <v>0.02</v>
          </cell>
          <cell r="L98">
            <v>0.04</v>
          </cell>
          <cell r="M98">
            <v>0.03</v>
          </cell>
          <cell r="N98">
            <v>0.06</v>
          </cell>
          <cell r="O98">
            <v>0.08</v>
          </cell>
          <cell r="P98">
            <v>0.1</v>
          </cell>
          <cell r="Q98">
            <v>0.13</v>
          </cell>
          <cell r="R98">
            <v>0.18</v>
          </cell>
          <cell r="S98">
            <v>1.65</v>
          </cell>
        </row>
        <row r="99">
          <cell r="C99">
            <v>2.77</v>
          </cell>
          <cell r="D99">
            <v>7.0000000000000007E-2</v>
          </cell>
          <cell r="E99">
            <v>0.05</v>
          </cell>
          <cell r="F99">
            <v>0.03</v>
          </cell>
          <cell r="G99">
            <v>0.03</v>
          </cell>
          <cell r="H99">
            <v>0.02</v>
          </cell>
          <cell r="I99">
            <v>0.01</v>
          </cell>
          <cell r="J99">
            <v>0.03</v>
          </cell>
          <cell r="K99">
            <v>0.03</v>
          </cell>
          <cell r="L99">
            <v>0.02</v>
          </cell>
          <cell r="M99">
            <v>0.05</v>
          </cell>
          <cell r="N99">
            <v>0.08</v>
          </cell>
          <cell r="O99">
            <v>0.08</v>
          </cell>
          <cell r="P99">
            <v>0.13</v>
          </cell>
          <cell r="Q99">
            <v>0.11</v>
          </cell>
          <cell r="R99">
            <v>0.16</v>
          </cell>
          <cell r="S99">
            <v>1.86</v>
          </cell>
        </row>
        <row r="100">
          <cell r="C100">
            <v>2.5299999999999998</v>
          </cell>
          <cell r="D100">
            <v>7.0000000000000007E-2</v>
          </cell>
          <cell r="E100">
            <v>0.08</v>
          </cell>
          <cell r="F100">
            <v>0.03</v>
          </cell>
          <cell r="G100">
            <v>0.03</v>
          </cell>
          <cell r="H100">
            <v>0.01</v>
          </cell>
          <cell r="I100">
            <v>0.02</v>
          </cell>
          <cell r="J100">
            <v>0.03</v>
          </cell>
          <cell r="K100">
            <v>0.04</v>
          </cell>
          <cell r="L100">
            <v>0.03</v>
          </cell>
          <cell r="M100">
            <v>0.03</v>
          </cell>
          <cell r="N100">
            <v>0.06</v>
          </cell>
          <cell r="O100">
            <v>7.0000000000000007E-2</v>
          </cell>
          <cell r="P100">
            <v>0.1</v>
          </cell>
          <cell r="Q100">
            <v>0.11</v>
          </cell>
          <cell r="R100">
            <v>0.16</v>
          </cell>
          <cell r="S100">
            <v>1.67</v>
          </cell>
        </row>
        <row r="101">
          <cell r="C101">
            <v>2.75</v>
          </cell>
          <cell r="D101">
            <v>0.08</v>
          </cell>
          <cell r="E101">
            <v>0.06</v>
          </cell>
          <cell r="F101">
            <v>0.03</v>
          </cell>
          <cell r="G101">
            <v>0.01</v>
          </cell>
          <cell r="H101">
            <v>0.02</v>
          </cell>
          <cell r="I101">
            <v>0.01</v>
          </cell>
          <cell r="J101">
            <v>0.03</v>
          </cell>
          <cell r="K101">
            <v>0.04</v>
          </cell>
          <cell r="L101">
            <v>0.04</v>
          </cell>
          <cell r="M101">
            <v>0.03</v>
          </cell>
          <cell r="N101">
            <v>7.0000000000000007E-2</v>
          </cell>
          <cell r="O101">
            <v>0.09</v>
          </cell>
          <cell r="P101">
            <v>0.11</v>
          </cell>
          <cell r="Q101">
            <v>0.11</v>
          </cell>
          <cell r="R101">
            <v>0.18</v>
          </cell>
          <cell r="S101">
            <v>1.84</v>
          </cell>
        </row>
      </sheetData>
      <sheetData sheetId="1">
        <row r="38">
          <cell r="C38">
            <v>80</v>
          </cell>
          <cell r="D38">
            <v>2</v>
          </cell>
          <cell r="E38">
            <v>13</v>
          </cell>
          <cell r="F38">
            <v>3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3</v>
          </cell>
          <cell r="L38">
            <v>1</v>
          </cell>
          <cell r="M38">
            <v>3</v>
          </cell>
          <cell r="N38">
            <v>0</v>
          </cell>
          <cell r="O38">
            <v>1</v>
          </cell>
          <cell r="P38">
            <v>2</v>
          </cell>
          <cell r="Q38">
            <v>7</v>
          </cell>
          <cell r="R38">
            <v>8</v>
          </cell>
          <cell r="S38">
            <v>34</v>
          </cell>
        </row>
        <row r="39">
          <cell r="C39">
            <v>74</v>
          </cell>
          <cell r="D39">
            <v>4</v>
          </cell>
          <cell r="E39">
            <v>15</v>
          </cell>
          <cell r="F39">
            <v>3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1</v>
          </cell>
          <cell r="L39">
            <v>2</v>
          </cell>
          <cell r="M39">
            <v>2</v>
          </cell>
          <cell r="N39">
            <v>2</v>
          </cell>
          <cell r="O39">
            <v>0</v>
          </cell>
          <cell r="P39">
            <v>1</v>
          </cell>
          <cell r="Q39">
            <v>1</v>
          </cell>
          <cell r="R39">
            <v>1</v>
          </cell>
          <cell r="S39">
            <v>38</v>
          </cell>
        </row>
        <row r="40">
          <cell r="C40">
            <v>60</v>
          </cell>
          <cell r="D40">
            <v>3</v>
          </cell>
          <cell r="E40">
            <v>14</v>
          </cell>
          <cell r="F40">
            <v>3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  <cell r="N40">
            <v>1</v>
          </cell>
          <cell r="O40">
            <v>3</v>
          </cell>
          <cell r="P40">
            <v>0</v>
          </cell>
          <cell r="Q40">
            <v>2</v>
          </cell>
          <cell r="R40">
            <v>1</v>
          </cell>
          <cell r="S40">
            <v>25</v>
          </cell>
        </row>
        <row r="41">
          <cell r="C41">
            <v>93</v>
          </cell>
          <cell r="D41">
            <v>9</v>
          </cell>
          <cell r="E41">
            <v>22</v>
          </cell>
          <cell r="F41">
            <v>2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1</v>
          </cell>
          <cell r="L41">
            <v>3</v>
          </cell>
          <cell r="M41">
            <v>1</v>
          </cell>
          <cell r="N41">
            <v>3</v>
          </cell>
          <cell r="O41">
            <v>2</v>
          </cell>
          <cell r="P41">
            <v>1</v>
          </cell>
          <cell r="Q41">
            <v>2</v>
          </cell>
          <cell r="R41">
            <v>5</v>
          </cell>
          <cell r="S41">
            <v>40</v>
          </cell>
        </row>
        <row r="42">
          <cell r="C42">
            <v>97</v>
          </cell>
          <cell r="D42">
            <v>7</v>
          </cell>
          <cell r="E42">
            <v>20</v>
          </cell>
          <cell r="F42">
            <v>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3</v>
          </cell>
          <cell r="M42">
            <v>1</v>
          </cell>
          <cell r="N42">
            <v>1</v>
          </cell>
          <cell r="O42">
            <v>1</v>
          </cell>
          <cell r="P42">
            <v>3</v>
          </cell>
          <cell r="Q42">
            <v>5</v>
          </cell>
          <cell r="R42">
            <v>2</v>
          </cell>
          <cell r="S42">
            <v>50</v>
          </cell>
        </row>
        <row r="43">
          <cell r="C43">
            <v>79</v>
          </cell>
          <cell r="D43">
            <v>8</v>
          </cell>
          <cell r="E43">
            <v>20</v>
          </cell>
          <cell r="F43">
            <v>4</v>
          </cell>
          <cell r="G43">
            <v>1</v>
          </cell>
          <cell r="H43">
            <v>1</v>
          </cell>
          <cell r="I43">
            <v>1</v>
          </cell>
          <cell r="J43">
            <v>2</v>
          </cell>
          <cell r="K43">
            <v>2</v>
          </cell>
          <cell r="L43">
            <v>0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3</v>
          </cell>
          <cell r="S43">
            <v>33</v>
          </cell>
        </row>
        <row r="44">
          <cell r="C44">
            <v>76</v>
          </cell>
          <cell r="D44">
            <v>7</v>
          </cell>
          <cell r="E44">
            <v>18</v>
          </cell>
          <cell r="F44">
            <v>4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2</v>
          </cell>
          <cell r="N44">
            <v>1</v>
          </cell>
          <cell r="O44">
            <v>0</v>
          </cell>
          <cell r="P44">
            <v>2</v>
          </cell>
          <cell r="Q44">
            <v>3</v>
          </cell>
          <cell r="R44">
            <v>4</v>
          </cell>
          <cell r="S44">
            <v>33</v>
          </cell>
        </row>
        <row r="45">
          <cell r="C45">
            <v>54</v>
          </cell>
          <cell r="D45">
            <v>3</v>
          </cell>
          <cell r="E45">
            <v>9</v>
          </cell>
          <cell r="F45">
            <v>2</v>
          </cell>
          <cell r="G45">
            <v>2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2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3</v>
          </cell>
          <cell r="R45">
            <v>3</v>
          </cell>
          <cell r="S45">
            <v>25</v>
          </cell>
        </row>
        <row r="46">
          <cell r="C46">
            <v>45</v>
          </cell>
          <cell r="D46">
            <v>2</v>
          </cell>
          <cell r="E46">
            <v>9</v>
          </cell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1</v>
          </cell>
          <cell r="P46">
            <v>0</v>
          </cell>
          <cell r="Q46">
            <v>2</v>
          </cell>
          <cell r="R46">
            <v>1</v>
          </cell>
          <cell r="S46">
            <v>26</v>
          </cell>
        </row>
        <row r="47">
          <cell r="C47">
            <v>66</v>
          </cell>
          <cell r="D47">
            <v>3</v>
          </cell>
          <cell r="E47">
            <v>8</v>
          </cell>
          <cell r="F47">
            <v>0</v>
          </cell>
          <cell r="G47">
            <v>2</v>
          </cell>
          <cell r="H47">
            <v>2</v>
          </cell>
          <cell r="I47">
            <v>1</v>
          </cell>
          <cell r="J47">
            <v>0</v>
          </cell>
          <cell r="K47">
            <v>1</v>
          </cell>
          <cell r="L47">
            <v>3</v>
          </cell>
          <cell r="M47">
            <v>1</v>
          </cell>
          <cell r="N47">
            <v>1</v>
          </cell>
          <cell r="O47">
            <v>2</v>
          </cell>
          <cell r="P47">
            <v>1</v>
          </cell>
          <cell r="Q47">
            <v>4</v>
          </cell>
          <cell r="R47">
            <v>8</v>
          </cell>
          <cell r="S47">
            <v>29</v>
          </cell>
        </row>
        <row r="48">
          <cell r="C48">
            <v>83</v>
          </cell>
          <cell r="D48">
            <v>1</v>
          </cell>
          <cell r="E48">
            <v>11</v>
          </cell>
          <cell r="F48">
            <v>3</v>
          </cell>
          <cell r="G48">
            <v>2</v>
          </cell>
          <cell r="H48">
            <v>0</v>
          </cell>
          <cell r="I48">
            <v>2</v>
          </cell>
          <cell r="J48">
            <v>2</v>
          </cell>
          <cell r="K48">
            <v>1</v>
          </cell>
          <cell r="L48">
            <v>0</v>
          </cell>
          <cell r="M48">
            <v>0</v>
          </cell>
          <cell r="N48">
            <v>1</v>
          </cell>
          <cell r="O48">
            <v>3</v>
          </cell>
          <cell r="P48">
            <v>4</v>
          </cell>
          <cell r="Q48">
            <v>5</v>
          </cell>
          <cell r="R48">
            <v>6</v>
          </cell>
          <cell r="S48">
            <v>42</v>
          </cell>
        </row>
        <row r="49">
          <cell r="C49">
            <v>86</v>
          </cell>
          <cell r="D49">
            <v>3</v>
          </cell>
          <cell r="E49">
            <v>17</v>
          </cell>
          <cell r="F49">
            <v>4</v>
          </cell>
          <cell r="G49">
            <v>3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3</v>
          </cell>
          <cell r="M49">
            <v>3</v>
          </cell>
          <cell r="N49">
            <v>1</v>
          </cell>
          <cell r="O49">
            <v>2</v>
          </cell>
          <cell r="P49">
            <v>2</v>
          </cell>
          <cell r="Q49">
            <v>5</v>
          </cell>
          <cell r="R49">
            <v>5</v>
          </cell>
          <cell r="S49">
            <v>36</v>
          </cell>
        </row>
        <row r="90">
          <cell r="C90">
            <v>0.17</v>
          </cell>
          <cell r="D90">
            <v>0</v>
          </cell>
          <cell r="E90">
            <v>0.03</v>
          </cell>
          <cell r="F90">
            <v>0.01</v>
          </cell>
          <cell r="G90">
            <v>0</v>
          </cell>
          <cell r="H90">
            <v>0</v>
          </cell>
          <cell r="I90">
            <v>0</v>
          </cell>
          <cell r="J90">
            <v>0.01</v>
          </cell>
          <cell r="K90">
            <v>0.01</v>
          </cell>
          <cell r="L90">
            <v>0</v>
          </cell>
          <cell r="M90">
            <v>0.01</v>
          </cell>
          <cell r="N90">
            <v>0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7.0000000000000007E-2</v>
          </cell>
        </row>
        <row r="91">
          <cell r="C91">
            <v>0.15</v>
          </cell>
          <cell r="D91">
            <v>0.01</v>
          </cell>
          <cell r="E91">
            <v>0.03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0.08</v>
          </cell>
        </row>
        <row r="92">
          <cell r="C92">
            <v>0.13</v>
          </cell>
          <cell r="D92">
            <v>0.01</v>
          </cell>
          <cell r="E92">
            <v>0.03</v>
          </cell>
          <cell r="F92">
            <v>0.01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0.01</v>
          </cell>
          <cell r="L92">
            <v>0</v>
          </cell>
          <cell r="M92">
            <v>0</v>
          </cell>
          <cell r="N92">
            <v>0</v>
          </cell>
          <cell r="O92">
            <v>0.01</v>
          </cell>
          <cell r="P92">
            <v>0</v>
          </cell>
          <cell r="Q92">
            <v>0</v>
          </cell>
          <cell r="R92">
            <v>0</v>
          </cell>
          <cell r="S92">
            <v>0.05</v>
          </cell>
        </row>
        <row r="93">
          <cell r="C93">
            <v>0.19</v>
          </cell>
          <cell r="D93">
            <v>0.02</v>
          </cell>
          <cell r="E93">
            <v>0.05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0.01</v>
          </cell>
          <cell r="M93">
            <v>0</v>
          </cell>
          <cell r="N93">
            <v>0.01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0.08</v>
          </cell>
        </row>
        <row r="94">
          <cell r="C94">
            <v>0.2</v>
          </cell>
          <cell r="D94">
            <v>0.01</v>
          </cell>
          <cell r="E94">
            <v>0.04</v>
          </cell>
          <cell r="F94">
            <v>0.01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0.01</v>
          </cell>
          <cell r="M94">
            <v>0</v>
          </cell>
          <cell r="N94">
            <v>0</v>
          </cell>
          <cell r="O94">
            <v>0</v>
          </cell>
          <cell r="P94">
            <v>0.01</v>
          </cell>
          <cell r="Q94">
            <v>0.01</v>
          </cell>
          <cell r="R94">
            <v>0</v>
          </cell>
          <cell r="S94">
            <v>0.1</v>
          </cell>
        </row>
        <row r="95">
          <cell r="C95">
            <v>0.16</v>
          </cell>
          <cell r="D95">
            <v>0.02</v>
          </cell>
          <cell r="E95">
            <v>0.04</v>
          </cell>
          <cell r="F95">
            <v>0.01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0.01</v>
          </cell>
          <cell r="S95">
            <v>7.0000000000000007E-2</v>
          </cell>
        </row>
        <row r="96">
          <cell r="C96">
            <v>0.16</v>
          </cell>
          <cell r="D96">
            <v>0.01</v>
          </cell>
          <cell r="E96">
            <v>0.04</v>
          </cell>
          <cell r="F96">
            <v>0.01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0.01</v>
          </cell>
          <cell r="R96">
            <v>0.01</v>
          </cell>
          <cell r="S96">
            <v>7.0000000000000007E-2</v>
          </cell>
        </row>
        <row r="97">
          <cell r="C97">
            <v>0.11</v>
          </cell>
          <cell r="D97">
            <v>0.01</v>
          </cell>
          <cell r="E97">
            <v>0.02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0.01</v>
          </cell>
          <cell r="R97">
            <v>0.01</v>
          </cell>
          <cell r="S97">
            <v>0.05</v>
          </cell>
        </row>
        <row r="98">
          <cell r="C98">
            <v>0.09</v>
          </cell>
          <cell r="D98">
            <v>0</v>
          </cell>
          <cell r="E98">
            <v>0.02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0.05</v>
          </cell>
        </row>
        <row r="99">
          <cell r="C99">
            <v>0.14000000000000001</v>
          </cell>
          <cell r="D99">
            <v>0.01</v>
          </cell>
          <cell r="E99">
            <v>0.02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0.01</v>
          </cell>
          <cell r="R99">
            <v>0.02</v>
          </cell>
          <cell r="S99">
            <v>0.06</v>
          </cell>
        </row>
        <row r="100">
          <cell r="C100">
            <v>0.17</v>
          </cell>
          <cell r="D100">
            <v>0</v>
          </cell>
          <cell r="E100">
            <v>0.02</v>
          </cell>
          <cell r="F100">
            <v>0.01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0.01</v>
          </cell>
          <cell r="P100">
            <v>0.01</v>
          </cell>
          <cell r="Q100">
            <v>0.01</v>
          </cell>
          <cell r="R100">
            <v>0.01</v>
          </cell>
          <cell r="S100">
            <v>0.09</v>
          </cell>
        </row>
        <row r="101">
          <cell r="C101">
            <v>0.18</v>
          </cell>
          <cell r="D101">
            <v>0.01</v>
          </cell>
          <cell r="E101">
            <v>0.04</v>
          </cell>
          <cell r="F101">
            <v>0.01</v>
          </cell>
          <cell r="G101">
            <v>0.01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0.01</v>
          </cell>
          <cell r="M101">
            <v>0.01</v>
          </cell>
          <cell r="N101">
            <v>0</v>
          </cell>
          <cell r="O101">
            <v>0</v>
          </cell>
          <cell r="P101">
            <v>0</v>
          </cell>
          <cell r="Q101">
            <v>0.01</v>
          </cell>
          <cell r="R101">
            <v>0.01</v>
          </cell>
          <cell r="S101">
            <v>0.08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</v>
          </cell>
        </row>
        <row r="40">
          <cell r="C40">
            <v>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</v>
          </cell>
        </row>
        <row r="41">
          <cell r="C41">
            <v>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</row>
        <row r="42">
          <cell r="C42">
            <v>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6</v>
          </cell>
        </row>
        <row r="43">
          <cell r="C43">
            <v>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4</v>
          </cell>
        </row>
        <row r="44">
          <cell r="C44">
            <v>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</v>
          </cell>
        </row>
        <row r="45">
          <cell r="C45">
            <v>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4</v>
          </cell>
        </row>
        <row r="47">
          <cell r="C47">
            <v>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</v>
          </cell>
        </row>
        <row r="48">
          <cell r="C48">
            <v>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3</v>
          </cell>
        </row>
        <row r="49">
          <cell r="C49">
            <v>11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1</v>
          </cell>
          <cell r="Q49">
            <v>0</v>
          </cell>
          <cell r="R49">
            <v>1</v>
          </cell>
          <cell r="S49">
            <v>7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0.01</v>
          </cell>
        </row>
        <row r="93">
          <cell r="C93">
            <v>0.01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0.02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0.01</v>
          </cell>
        </row>
        <row r="97">
          <cell r="C97">
            <v>0.02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0.01</v>
          </cell>
        </row>
        <row r="98">
          <cell r="C98">
            <v>0.01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0.01</v>
          </cell>
        </row>
        <row r="99">
          <cell r="C99">
            <v>0.01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0.01</v>
          </cell>
        </row>
        <row r="100">
          <cell r="C100">
            <v>0.01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0.01</v>
          </cell>
        </row>
        <row r="101">
          <cell r="C101">
            <v>0.02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0.01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4"/>
  <sheetViews>
    <sheetView zoomScale="90" zoomScaleNormal="90" workbookViewId="0">
      <pane xSplit="4" ySplit="2" topLeftCell="E277" activePane="bottomRight" state="frozen"/>
      <selection pane="topRight" activeCell="E1" sqref="E1"/>
      <selection pane="bottomLeft" activeCell="A3" sqref="A3"/>
      <selection pane="bottomRight" activeCell="E303" sqref="E303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71">
        <f>+IF('保健所別（令和6年）'!D14="",NA(),'保健所別（令和6年）'!D14)</f>
        <v>2.25</v>
      </c>
      <c r="F303" s="971">
        <f>+IF('保健所別（令和6年）'!D15="",NA(),'保健所別（令和6年）'!D15)</f>
        <v>2.57</v>
      </c>
      <c r="G303" s="971">
        <f>+IF('保健所別（令和6年）'!D26="",NA(),'保健所別（令和6年）'!D26)</f>
        <v>0.42</v>
      </c>
      <c r="H303" s="971">
        <f>+IF('保健所別（令和6年）'!D27="",NA(),'保健所別（令和6年）'!D27)</f>
        <v>0.83</v>
      </c>
      <c r="I303" s="971">
        <f>+IF('保健所別（令和6年）'!D38="",NA(),'保健所別（令和6年）'!D38)</f>
        <v>0.25</v>
      </c>
      <c r="J303" s="971">
        <f>+IF('保健所別（令和6年）'!D39="",NA(),'保健所別（令和6年）'!D39)</f>
        <v>0.51</v>
      </c>
      <c r="K303" s="971">
        <f>+IF('保健所別（令和6年）'!D50="",NA(),'保健所別（令和6年）'!D50)</f>
        <v>0.33</v>
      </c>
      <c r="L303" s="971">
        <f>+IF('保健所別（令和6年）'!D51="",NA(),'保健所別（令和6年）'!D51)</f>
        <v>0.87</v>
      </c>
      <c r="M303" s="971">
        <f>+IF('保健所別（令和6年）'!D66="",NA(),'保健所別（令和6年）'!D66)</f>
        <v>4.57</v>
      </c>
      <c r="N303" s="971">
        <f>+IF('保健所別（令和6年）'!D67="",NA(),'保健所別（令和6年）'!D67)</f>
        <v>2.78</v>
      </c>
      <c r="O303" s="971">
        <f>+IF('保健所別（令和6年）'!D82="",NA(),'保健所別（令和6年）'!D82)</f>
        <v>0.28999999999999998</v>
      </c>
      <c r="P303" s="971">
        <f>+IF('保健所別（令和6年）'!D83="",NA(),'保健所別（令和6年）'!D83)</f>
        <v>0.17</v>
      </c>
      <c r="Q303" s="971">
        <f>+IF('保健所別（令和6年）'!D98="",NA(),'保健所別（令和6年）'!D98)</f>
        <v>0</v>
      </c>
      <c r="R303" s="971">
        <f>+IF('保健所別（令和6年）'!D99="",NA(),'保健所別（令和6年）'!D99)</f>
        <v>0.01</v>
      </c>
    </row>
    <row r="304" spans="1:18" x14ac:dyDescent="0.15">
      <c r="A304" t="s">
        <v>83</v>
      </c>
      <c r="D304">
        <v>2</v>
      </c>
      <c r="E304" s="920">
        <f>+IF('保健所別（令和6年）'!E14="",NA(),'保健所別（令和6年）'!E14)</f>
        <v>2.17</v>
      </c>
      <c r="F304" s="920">
        <f>+IF('保健所別（令和6年）'!E15="",NA(),'保健所別（令和6年）'!E15)</f>
        <v>2.4</v>
      </c>
      <c r="G304" s="920">
        <f>+IF('保健所別（令和6年）'!E26="",NA(),'保健所別（令和6年）'!E26)</f>
        <v>0.5</v>
      </c>
      <c r="H304" s="920">
        <f>+IF('保健所別（令和6年）'!E27="",NA(),'保健所別（令和6年）'!E27)</f>
        <v>0.76</v>
      </c>
      <c r="I304" s="920">
        <f>+IF('保健所別（令和6年）'!E38="",NA(),'保健所別（令和6年）'!E38)</f>
        <v>0.25</v>
      </c>
      <c r="J304" s="920">
        <f>+IF('保健所別（令和6年）'!E39="",NA(),'保健所別（令和6年）'!E39)</f>
        <v>0.5</v>
      </c>
      <c r="K304" s="920">
        <f>+IF('保健所別（令和6年）'!E50="",NA(),'保健所別（令和6年）'!E50)</f>
        <v>0.25</v>
      </c>
      <c r="L304" s="920">
        <f>+IF('保健所別（令和6年）'!E51="",NA(),'保健所別（令和6年）'!E51)</f>
        <v>0.76</v>
      </c>
      <c r="M304" s="920">
        <f>+IF('保健所別（令和6年）'!E66="",NA(),'保健所別（令和6年）'!E66)</f>
        <v>4.29</v>
      </c>
      <c r="N304" s="920">
        <f>+IF('保健所別（令和6年）'!E67="",NA(),'保健所別（令和6年）'!E67)</f>
        <v>2.77</v>
      </c>
      <c r="O304" s="920">
        <f>+IF('保健所別（令和6年）'!E82="",NA(),'保健所別（令和6年）'!E82)</f>
        <v>0.28999999999999998</v>
      </c>
      <c r="P304" s="920">
        <f>+IF('保健所別（令和6年）'!E83="",NA(),'保健所別（令和6年）'!E83)</f>
        <v>0.15</v>
      </c>
      <c r="Q304" s="920">
        <f>+IF('保健所別（令和6年）'!E98="",NA(),'保健所別（令和6年）'!E98)</f>
        <v>0</v>
      </c>
      <c r="R304" s="920">
        <f>+IF('保健所別（令和6年）'!E99="",NA(),'保健所別（令和6年）'!E99)</f>
        <v>0.01</v>
      </c>
    </row>
    <row r="305" spans="1:18" x14ac:dyDescent="0.15">
      <c r="A305" t="s">
        <v>84</v>
      </c>
      <c r="D305">
        <v>3</v>
      </c>
      <c r="E305" s="920">
        <f>+IF('保健所別（令和6年）'!F14="",NA(),'保健所別（令和6年）'!F14)</f>
        <v>2.33</v>
      </c>
      <c r="F305" s="920">
        <f>+IF('保健所別（令和6年）'!F15="",NA(),'保健所別（令和6年）'!F15)</f>
        <v>2.52</v>
      </c>
      <c r="G305" s="920">
        <f>+IF('保健所別（令和6年）'!F26="",NA(),'保健所別（令和6年）'!F26)</f>
        <v>0.17</v>
      </c>
      <c r="H305" s="920">
        <f>+IF('保健所別（令和6年）'!F27="",NA(),'保健所別（令和6年）'!F27)</f>
        <v>0.82</v>
      </c>
      <c r="I305" s="920">
        <f>+IF('保健所別（令和6年）'!F38="",NA(),'保健所別（令和6年）'!F38)</f>
        <v>0.42</v>
      </c>
      <c r="J305" s="920">
        <f>+IF('保健所別（令和6年）'!F39="",NA(),'保健所別（令和6年）'!F39)</f>
        <v>0.51</v>
      </c>
      <c r="K305" s="920">
        <f>+IF('保健所別（令和6年）'!F50="",NA(),'保健所別（令和6年）'!F50)</f>
        <v>0.25</v>
      </c>
      <c r="L305" s="920">
        <f>+IF('保健所別（令和6年）'!F51="",NA(),'保健所別（令和6年）'!F51)</f>
        <v>0.75</v>
      </c>
      <c r="M305" s="920">
        <f>+IF('保健所別（令和6年）'!F66="",NA(),'保健所別（令和6年）'!F66)</f>
        <v>4</v>
      </c>
      <c r="N305" s="920">
        <f>+IF('保健所別（令和6年）'!F67="",NA(),'保健所別（令和6年）'!F67)</f>
        <v>2.82</v>
      </c>
      <c r="O305" s="920">
        <f>+IF('保健所別（令和6年）'!F82="",NA(),'保健所別（令和6年）'!F82)</f>
        <v>0.28999999999999998</v>
      </c>
      <c r="P305" s="920">
        <f>+IF('保健所別（令和6年）'!F83="",NA(),'保健所別（令和6年）'!F83)</f>
        <v>0.13</v>
      </c>
      <c r="Q305" s="920">
        <f>+IF('保健所別（令和6年）'!F98="",NA(),'保健所別（令和6年）'!F98)</f>
        <v>0</v>
      </c>
      <c r="R305" s="920">
        <f>+IF('保健所別（令和6年）'!F99="",NA(),'保健所別（令和6年）'!F99)</f>
        <v>0.01</v>
      </c>
    </row>
    <row r="306" spans="1:18" x14ac:dyDescent="0.15">
      <c r="A306" t="s">
        <v>331</v>
      </c>
      <c r="D306">
        <v>4</v>
      </c>
      <c r="E306" s="920">
        <f>+IF('保健所別（令和6年）'!G14="",NA(),'保健所別（令和6年）'!G14)</f>
        <v>2.5</v>
      </c>
      <c r="F306" s="920">
        <f>+IF('保健所別（令和6年）'!G15="",NA(),'保健所別（令和6年）'!G15)</f>
        <v>2.5</v>
      </c>
      <c r="G306" s="920">
        <f>+IF('保健所別（令和6年）'!G26="",NA(),'保健所別（令和6年）'!G26)</f>
        <v>0.5</v>
      </c>
      <c r="H306" s="920">
        <f>+IF('保健所別（令和6年）'!G27="",NA(),'保健所別（令和6年）'!G27)</f>
        <v>0.88</v>
      </c>
      <c r="I306" s="920">
        <f>+IF('保健所別（令和6年）'!G38="",NA(),'保健所別（令和6年）'!G38)</f>
        <v>0.57999999999999996</v>
      </c>
      <c r="J306" s="920">
        <f>+IF('保健所別（令和6年）'!G39="",NA(),'保健所別（令和6年）'!G39)</f>
        <v>0.57999999999999996</v>
      </c>
      <c r="K306" s="920">
        <f>+IF('保健所別（令和6年）'!G50="",NA(),'保健所別（令和6年）'!G50)</f>
        <v>0.25</v>
      </c>
      <c r="L306" s="920">
        <f>+IF('保健所別（令和6年）'!G51="",NA(),'保健所別（令和6年）'!G51)</f>
        <v>0.7</v>
      </c>
      <c r="M306" s="920">
        <f>+IF('保健所別（令和6年）'!G66="",NA(),'保健所別（令和6年）'!G66)</f>
        <v>6.57</v>
      </c>
      <c r="N306" s="920">
        <f>+IF('保健所別（令和6年）'!G67="",NA(),'保健所別（令和6年）'!G67)</f>
        <v>2.65</v>
      </c>
      <c r="O306" s="920">
        <f>+IF('保健所別（令和6年）'!G82="",NA(),'保健所別（令和6年）'!G82)</f>
        <v>0.28999999999999998</v>
      </c>
      <c r="P306" s="920">
        <f>+IF('保健所別（令和6年）'!G83="",NA(),'保健所別（令和6年）'!G83)</f>
        <v>0.19</v>
      </c>
      <c r="Q306" s="920">
        <f>+IF('保健所別（令和6年）'!G98="",NA(),'保健所別（令和6年）'!G98)</f>
        <v>0</v>
      </c>
      <c r="R306" s="920">
        <f>+IF('保健所別（令和6年）'!G99="",NA(),'保健所別（令和6年）'!G99)</f>
        <v>0.01</v>
      </c>
    </row>
    <row r="307" spans="1:18" x14ac:dyDescent="0.15">
      <c r="A307" t="s">
        <v>332</v>
      </c>
      <c r="D307">
        <v>5</v>
      </c>
      <c r="E307" s="920">
        <f>+IF('保健所別（令和6年）'!H14="",NA(),'保健所別（令和6年）'!H14)</f>
        <v>2.08</v>
      </c>
      <c r="F307" s="920">
        <f>+IF('保健所別（令和6年）'!H15="",NA(),'保健所別（令和6年）'!H15)</f>
        <v>2.58</v>
      </c>
      <c r="G307" s="920">
        <f>+IF('保健所別（令和6年）'!H26="",NA(),'保健所別（令和6年）'!H26)</f>
        <v>0.42</v>
      </c>
      <c r="H307" s="920">
        <f>+IF('保健所別（令和6年）'!H27="",NA(),'保健所別（令和6年）'!H27)</f>
        <v>0.86</v>
      </c>
      <c r="I307" s="920">
        <f>+IF('保健所別（令和6年）'!H38="",NA(),'保健所別（令和6年）'!H38)</f>
        <v>0.33</v>
      </c>
      <c r="J307" s="920">
        <f>+IF('保健所別（令和6年）'!H39="",NA(),'保健所別（令和6年）'!H39)</f>
        <v>0.62</v>
      </c>
      <c r="K307" s="920">
        <f>+IF('保健所別（令和6年）'!H50="",NA(),'保健所別（令和6年）'!H50)</f>
        <v>0.57999999999999996</v>
      </c>
      <c r="L307" s="920">
        <f>+IF('保健所別（令和6年）'!H51="",NA(),'保健所別（令和6年）'!H51)</f>
        <v>0.76</v>
      </c>
      <c r="M307" s="920">
        <f>+IF('保健所別（令和6年）'!H66="",NA(),'保健所別（令和6年）'!H66)</f>
        <v>3.57</v>
      </c>
      <c r="N307" s="920">
        <f>+IF('保健所別（令和6年）'!H67="",NA(),'保健所別（令和6年）'!H67)</f>
        <v>2.66</v>
      </c>
      <c r="O307" s="920">
        <f>+IF('保健所別（令和6年）'!H82="",NA(),'保健所別（令和6年）'!H82)</f>
        <v>0.14000000000000001</v>
      </c>
      <c r="P307" s="920">
        <f>+IF('保健所別（令和6年）'!H83="",NA(),'保健所別（令和6年）'!H83)</f>
        <v>0.2</v>
      </c>
      <c r="Q307" s="920">
        <f>+IF('保健所別（令和6年）'!H98="",NA(),'保健所別（令和6年）'!H98)</f>
        <v>0</v>
      </c>
      <c r="R307" s="920">
        <f>+IF('保健所別（令和6年）'!H99="",NA(),'保健所別（令和6年）'!H99)</f>
        <v>0.02</v>
      </c>
    </row>
    <row r="308" spans="1:18" x14ac:dyDescent="0.15">
      <c r="A308" t="s">
        <v>318</v>
      </c>
      <c r="D308">
        <v>6</v>
      </c>
      <c r="E308" s="920">
        <f>+IF('保健所別（令和6年）'!I14="",NA(),'保健所別（令和6年）'!I14)</f>
        <v>3.08</v>
      </c>
      <c r="F308" s="920">
        <f>+IF('保健所別（令和6年）'!I15="",NA(),'保健所別（令和6年）'!I15)</f>
        <v>2.57</v>
      </c>
      <c r="G308" s="920">
        <f>+IF('保健所別（令和6年）'!I26="",NA(),'保健所別（令和6年）'!I26)</f>
        <v>0.5</v>
      </c>
      <c r="H308" s="920">
        <f>+IF('保健所別（令和6年）'!I27="",NA(),'保健所別（令和6年）'!I27)</f>
        <v>0.91</v>
      </c>
      <c r="I308" s="920">
        <f>+IF('保健所別（令和6年）'!I38="",NA(),'保健所別（令和6年）'!I38)</f>
        <v>0.5</v>
      </c>
      <c r="J308" s="920">
        <f>+IF('保健所別（令和6年）'!I39="",NA(),'保健所別（令和6年）'!I39)</f>
        <v>0.56000000000000005</v>
      </c>
      <c r="K308" s="920">
        <f>+IF('保健所別（令和6年）'!I50="",NA(),'保健所別（令和6年）'!I50)</f>
        <v>0.5</v>
      </c>
      <c r="L308" s="920">
        <f>+IF('保健所別（令和6年）'!I51="",NA(),'保健所別（令和6年）'!I51)</f>
        <v>0.73</v>
      </c>
      <c r="M308" s="920">
        <f>+IF('保健所別（令和6年）'!I66="",NA(),'保健所別（令和6年）'!I66)</f>
        <v>4.71</v>
      </c>
      <c r="N308" s="920">
        <f>+IF('保健所別（令和6年）'!I67="",NA(),'保健所別（令和6年）'!I67)</f>
        <v>2.54</v>
      </c>
      <c r="O308" s="920">
        <f>+IF('保健所別（令和6年）'!I82="",NA(),'保健所別（令和6年）'!I82)</f>
        <v>0.14000000000000001</v>
      </c>
      <c r="P308" s="920">
        <f>+IF('保健所別（令和6年）'!I83="",NA(),'保健所別（令和6年）'!I83)</f>
        <v>0.16</v>
      </c>
      <c r="Q308" s="920">
        <f>+IF('保健所別（令和6年）'!I98="",NA(),'保健所別（令和6年）'!I98)</f>
        <v>0</v>
      </c>
      <c r="R308" s="920">
        <f>+IF('保健所別（令和6年）'!I99="",NA(),'保健所別（令和6年）'!I99)</f>
        <v>0.01</v>
      </c>
    </row>
    <row r="309" spans="1:18" x14ac:dyDescent="0.15">
      <c r="A309" t="s">
        <v>319</v>
      </c>
      <c r="D309">
        <v>7</v>
      </c>
      <c r="E309" s="920">
        <f>+IF('保健所別（令和6年）'!J14="",NA(),'保健所別（令和6年）'!J14)</f>
        <v>2.33</v>
      </c>
      <c r="F309" s="920">
        <f>+IF('保健所別（令和6年）'!J15="",NA(),'保健所別（令和6年）'!J15)</f>
        <v>2.73</v>
      </c>
      <c r="G309" s="920">
        <f>+IF('保健所別（令和6年）'!J26="",NA(),'保健所別（令和6年）'!J26)</f>
        <v>0.08</v>
      </c>
      <c r="H309" s="920">
        <f>+IF('保健所別（令和6年）'!J27="",NA(),'保健所別（令和6年）'!J27)</f>
        <v>0.88</v>
      </c>
      <c r="I309" s="920">
        <f>+IF('保健所別（令和6年）'!J38="",NA(),'保健所別（令和6年）'!J38)</f>
        <v>0.42</v>
      </c>
      <c r="J309" s="920">
        <f>+IF('保健所別（令和6年）'!J39="",NA(),'保健所別（令和6年）'!J39)</f>
        <v>0.57999999999999996</v>
      </c>
      <c r="K309" s="920">
        <f>+IF('保健所別（令和6年）'!J50="",NA(),'保健所別（令和6年）'!J50)</f>
        <v>0.5</v>
      </c>
      <c r="L309" s="920">
        <f>+IF('保健所別（令和6年）'!J51="",NA(),'保健所別（令和6年）'!J51)</f>
        <v>0.78</v>
      </c>
      <c r="M309" s="920">
        <f>+IF('保健所別（令和6年）'!J66="",NA(),'保健所別（令和6年）'!J66)</f>
        <v>4.1399999999999997</v>
      </c>
      <c r="N309" s="920">
        <f>+IF('保健所別（令和6年）'!J67="",NA(),'保健所別（令和6年）'!J67)</f>
        <v>2.86</v>
      </c>
      <c r="O309" s="920">
        <f>+IF('保健所別（令和6年）'!J82="",NA(),'保健所別（令和6年）'!J82)</f>
        <v>0</v>
      </c>
      <c r="P309" s="920">
        <f>+IF('保健所別（令和6年）'!J83="",NA(),'保健所別（令和6年）'!J83)</f>
        <v>0.16</v>
      </c>
      <c r="Q309" s="920">
        <f>+IF('保健所別（令和6年）'!J98="",NA(),'保健所別（令和6年）'!J98)</f>
        <v>0</v>
      </c>
      <c r="R309" s="920">
        <f>+IF('保健所別（令和6年）'!J99="",NA(),'保健所別（令和6年）'!J99)</f>
        <v>0.02</v>
      </c>
    </row>
    <row r="310" spans="1:18" x14ac:dyDescent="0.15">
      <c r="A310" t="s">
        <v>320</v>
      </c>
      <c r="D310">
        <v>8</v>
      </c>
      <c r="E310" s="920">
        <f>+IF('保健所別（令和6年）'!K14="",NA(),'保健所別（令和6年）'!K14)</f>
        <v>2.75</v>
      </c>
      <c r="F310" s="920">
        <f>+IF('保健所別（令和6年）'!K15="",NA(),'保健所別（令和6年）'!K15)</f>
        <v>2.57</v>
      </c>
      <c r="G310" s="920">
        <f>+IF('保健所別（令和6年）'!K26="",NA(),'保健所別（令和6年）'!K26)</f>
        <v>0.33</v>
      </c>
      <c r="H310" s="920">
        <f>+IF('保健所別（令和6年）'!K27="",NA(),'保健所別（令和6年）'!K27)</f>
        <v>0.87</v>
      </c>
      <c r="I310" s="920">
        <f>+IF('保健所別（令和6年）'!K38="",NA(),'保健所別（令和6年）'!K38)</f>
        <v>0.42</v>
      </c>
      <c r="J310" s="920">
        <f>+IF('保健所別（令和6年）'!K39="",NA(),'保健所別（令和6年）'!K39)</f>
        <v>0.51</v>
      </c>
      <c r="K310" s="920">
        <f>+IF('保健所別（令和6年）'!K50="",NA(),'保健所別（令和6年）'!K50)</f>
        <v>0.42</v>
      </c>
      <c r="L310" s="920">
        <f>+IF('保健所別（令和6年）'!K51="",NA(),'保健所別（令和6年）'!K51)</f>
        <v>0.76</v>
      </c>
      <c r="M310" s="920">
        <f>+IF('保健所別（令和6年）'!K66="",NA(),'保健所別（令和6年）'!K66)</f>
        <v>4.57</v>
      </c>
      <c r="N310" s="920">
        <f>+IF('保健所別（令和6年）'!K67="",NA(),'保健所別（令和6年）'!K67)</f>
        <v>2.78</v>
      </c>
      <c r="O310" s="920">
        <f>+IF('保健所別（令和6年）'!K82="",NA(),'保健所別（令和6年）'!K82)</f>
        <v>0.14000000000000001</v>
      </c>
      <c r="P310" s="920">
        <f>+IF('保健所別（令和6年）'!K83="",NA(),'保健所別（令和6年）'!K83)</f>
        <v>0.11</v>
      </c>
      <c r="Q310" s="920">
        <f>+IF('保健所別（令和6年）'!K98="",NA(),'保健所別（令和6年）'!K98)</f>
        <v>0</v>
      </c>
      <c r="R310" s="920">
        <f>+IF('保健所別（令和6年）'!K99="",NA(),'保健所別（令和6年）'!K99)</f>
        <v>0.02</v>
      </c>
    </row>
    <row r="311" spans="1:18" x14ac:dyDescent="0.15">
      <c r="A311" t="s">
        <v>321</v>
      </c>
      <c r="D311">
        <v>9</v>
      </c>
      <c r="E311" s="920">
        <f>+IF('保健所別（令和6年）'!L14="",NA(),'保健所別（令和6年）'!L14)</f>
        <v>2.75</v>
      </c>
      <c r="F311" s="920">
        <f>+IF('保健所別（令和6年）'!L15="",NA(),'保健所別（令和6年）'!L15)</f>
        <v>2.64</v>
      </c>
      <c r="G311" s="920">
        <f>+IF('保健所別（令和6年）'!L26="",NA(),'保健所別（令和6年）'!L26)</f>
        <v>0.75</v>
      </c>
      <c r="H311" s="920">
        <f>+IF('保健所別（令和6年）'!L27="",NA(),'保健所別（令和6年）'!L27)</f>
        <v>0.85</v>
      </c>
      <c r="I311" s="920">
        <f>+IF('保健所別（令和6年）'!L38="",NA(),'保健所別（令和6年）'!L38)</f>
        <v>0.33</v>
      </c>
      <c r="J311" s="920">
        <f>+IF('保健所別（令和6年）'!L39="",NA(),'保健所別（令和6年）'!L39)</f>
        <v>0.53</v>
      </c>
      <c r="K311" s="920">
        <f>+IF('保健所別（令和6年）'!L50="",NA(),'保健所別（令和6年）'!L50)</f>
        <v>0.33</v>
      </c>
      <c r="L311" s="920">
        <f>+IF('保健所別（令和6年）'!L51="",NA(),'保健所別（令和6年）'!L51)</f>
        <v>0.73</v>
      </c>
      <c r="M311" s="920">
        <f>+IF('保健所別（令和6年）'!L66="",NA(),'保健所別（令和6年）'!L66)</f>
        <v>4.29</v>
      </c>
      <c r="N311" s="920">
        <f>+IF('保健所別（令和6年）'!L67="",NA(),'保健所別（令和6年）'!L67)</f>
        <v>2.57</v>
      </c>
      <c r="O311" s="920">
        <f>+IF('保健所別（令和6年）'!L82="",NA(),'保健所別（令和6年）'!L82)</f>
        <v>0.43</v>
      </c>
      <c r="P311" s="920">
        <f>+IF('保健所別（令和6年）'!L83="",NA(),'保健所別（令和6年）'!L83)</f>
        <v>0.09</v>
      </c>
      <c r="Q311" s="920">
        <f>+IF('保健所別（令和6年）'!L98="",NA(),'保健所別（令和6年）'!L98)</f>
        <v>0</v>
      </c>
      <c r="R311" s="920">
        <f>+IF('保健所別（令和6年）'!L99="",NA(),'保健所別（令和6年）'!L99)</f>
        <v>0.01</v>
      </c>
    </row>
    <row r="312" spans="1:18" x14ac:dyDescent="0.15">
      <c r="A312" t="s">
        <v>322</v>
      </c>
      <c r="D312">
        <v>10</v>
      </c>
      <c r="E312" s="920">
        <f>+IF('保健所別（令和6年）'!M14="",NA(),'保健所別（令和6年）'!M14)</f>
        <v>2.58</v>
      </c>
      <c r="F312" s="920">
        <f>+IF('保健所別（令和6年）'!M15="",NA(),'保健所別（令和6年）'!M15)</f>
        <v>2.74</v>
      </c>
      <c r="G312" s="920">
        <f>+IF('保健所別（令和6年）'!M26="",NA(),'保健所別（令和6年）'!M26)</f>
        <v>0.33</v>
      </c>
      <c r="H312" s="920">
        <f>+IF('保健所別（令和6年）'!M27="",NA(),'保健所別（令和6年）'!M27)</f>
        <v>0.9</v>
      </c>
      <c r="I312" s="920">
        <f>+IF('保健所別（令和6年）'!M38="",NA(),'保健所別（令和6年）'!M38)</f>
        <v>0.42</v>
      </c>
      <c r="J312" s="920">
        <f>+IF('保健所別（令和6年）'!M39="",NA(),'保健所別（令和6年）'!M39)</f>
        <v>0.57999999999999996</v>
      </c>
      <c r="K312" s="920">
        <f>+IF('保健所別（令和6年）'!M50="",NA(),'保健所別（令和6年）'!M50)</f>
        <v>0.33</v>
      </c>
      <c r="L312" s="920">
        <f>+IF('保健所別（令和6年）'!M51="",NA(),'保健所別（令和6年）'!M51)</f>
        <v>0.75</v>
      </c>
      <c r="M312" s="920">
        <f>+IF('保健所別（令和6年）'!M66="",NA(),'保健所別（令和6年）'!M66)</f>
        <v>4</v>
      </c>
      <c r="N312" s="920">
        <f>+IF('保健所別（令和6年）'!M67="",NA(),'保健所別（令和6年）'!M67)</f>
        <v>2.77</v>
      </c>
      <c r="O312" s="920">
        <f>+IF('保健所別（令和6年）'!M82="",NA(),'保健所別（令和6年）'!M82)</f>
        <v>0.28999999999999998</v>
      </c>
      <c r="P312" s="920">
        <f>+IF('保健所別（令和6年）'!M83="",NA(),'保健所別（令和6年）'!M83)</f>
        <v>0.14000000000000001</v>
      </c>
      <c r="Q312" s="920">
        <f>+IF('保健所別（令和6年）'!M98="",NA(),'保健所別（令和6年）'!M98)</f>
        <v>0</v>
      </c>
      <c r="R312" s="920">
        <f>+IF('保健所別（令和6年）'!M99="",NA(),'保健所別（令和6年）'!M99)</f>
        <v>0.01</v>
      </c>
    </row>
    <row r="313" spans="1:18" x14ac:dyDescent="0.15">
      <c r="A313" t="s">
        <v>323</v>
      </c>
      <c r="D313">
        <v>11</v>
      </c>
      <c r="E313" s="920">
        <f>+IF('保健所別（令和6年）'!N14="",NA(),'保健所別（令和6年）'!N14)</f>
        <v>2.17</v>
      </c>
      <c r="F313" s="920">
        <f>+IF('保健所別（令和6年）'!N15="",NA(),'保健所別（令和6年）'!N15)</f>
        <v>2.39</v>
      </c>
      <c r="G313" s="920">
        <f>+IF('保健所別（令和6年）'!N26="",NA(),'保健所別（令和6年）'!N26)</f>
        <v>0.42</v>
      </c>
      <c r="H313" s="920">
        <f>+IF('保健所別（令和6年）'!N27="",NA(),'保健所別（令和6年）'!N27)</f>
        <v>0.76</v>
      </c>
      <c r="I313" s="920">
        <f>+IF('保健所別（令和6年）'!N38="",NA(),'保健所別（令和6年）'!N38)</f>
        <v>0.17</v>
      </c>
      <c r="J313" s="920">
        <f>+IF('保健所別（令和6年）'!N39="",NA(),'保健所別（令和6年）'!N39)</f>
        <v>0.51</v>
      </c>
      <c r="K313" s="920">
        <f>+IF('保健所別（令和6年）'!N50="",NA(),'保健所別（令和6年）'!N50)</f>
        <v>0.33</v>
      </c>
      <c r="L313" s="920">
        <f>+IF('保健所別（令和6年）'!N51="",NA(),'保健所別（令和6年）'!N51)</f>
        <v>0.65</v>
      </c>
      <c r="M313" s="920">
        <f>+IF('保健所別（令和6年）'!N66="",NA(),'保健所別（令和6年）'!N66)</f>
        <v>3.71</v>
      </c>
      <c r="N313" s="920">
        <f>+IF('保健所別（令和6年）'!N67="",NA(),'保健所別（令和6年）'!N67)</f>
        <v>2.5299999999999998</v>
      </c>
      <c r="O313" s="920">
        <f>+IF('保健所別（令和6年）'!N82="",NA(),'保健所別（令和6年）'!N82)</f>
        <v>0.43</v>
      </c>
      <c r="P313" s="920">
        <f>+IF('保健所別（令和6年）'!N83="",NA(),'保健所別（令和6年）'!N83)</f>
        <v>0.17</v>
      </c>
      <c r="Q313" s="920">
        <f>+IF('保健所別（令和6年）'!N98="",NA(),'保健所別（令和6年）'!N98)</f>
        <v>0</v>
      </c>
      <c r="R313" s="920">
        <f>+IF('保健所別（令和6年）'!N99="",NA(),'保健所別（令和6年）'!N99)</f>
        <v>0.01</v>
      </c>
    </row>
    <row r="314" spans="1:18" x14ac:dyDescent="0.15">
      <c r="A314" t="s">
        <v>324</v>
      </c>
      <c r="D314">
        <v>12</v>
      </c>
      <c r="E314" s="920">
        <f>+IF('保健所別（令和6年）'!O14="",NA(),'保健所別（令和6年）'!O14)</f>
        <v>1.58</v>
      </c>
      <c r="F314" s="920">
        <f>+IF('保健所別（令和6年）'!O15="",NA(),'保健所別（令和6年）'!O15)</f>
        <v>2.13</v>
      </c>
      <c r="G314" s="920">
        <f>+IF('保健所別（令和6年）'!O26="",NA(),'保健所別（令和6年）'!O26)</f>
        <v>0.75</v>
      </c>
      <c r="H314" s="920">
        <f>+IF('保健所別（令和6年）'!O27="",NA(),'保健所別（令和6年）'!O27)</f>
        <v>0.86</v>
      </c>
      <c r="I314" s="920">
        <f>+IF('保健所別（令和6年）'!O38="",NA(),'保健所別（令和6年）'!O38)</f>
        <v>0.42</v>
      </c>
      <c r="J314" s="920">
        <f>+IF('保健所別（令和6年）'!O39="",NA(),'保健所別（令和6年）'!O39)</f>
        <v>0.51</v>
      </c>
      <c r="K314" s="920">
        <f>+IF('保健所別（令和6年）'!O50="",NA(),'保健所別（令和6年）'!O50)</f>
        <v>0.67</v>
      </c>
      <c r="L314" s="920">
        <f>+IF('保健所別（令和6年）'!O51="",NA(),'保健所別（令和6年）'!O51)</f>
        <v>0.69</v>
      </c>
      <c r="M314" s="920">
        <f>+IF('保健所別（令和6年）'!O66="",NA(),'保健所別（令和6年）'!O66)</f>
        <v>3.71</v>
      </c>
      <c r="N314" s="920">
        <f>+IF('保健所別（令和6年）'!O67="",NA(),'保健所別（令和6年）'!O67)</f>
        <v>2.75</v>
      </c>
      <c r="O314" s="920">
        <f>+IF('保健所別（令和6年）'!O82="",NA(),'保健所別（令和6年）'!O82)</f>
        <v>1</v>
      </c>
      <c r="P314" s="920">
        <f>+IF('保健所別（令和6年）'!O83="",NA(),'保健所別（令和6年）'!O83)</f>
        <v>0.18</v>
      </c>
      <c r="Q314" s="920">
        <f>+IF('保健所別（令和6年）'!O98="",NA(),'保健所別（令和6年）'!O98)</f>
        <v>0</v>
      </c>
      <c r="R314" s="920">
        <f>+IF('保健所別（令和6年）'!O99="",NA(),'保健所別（令和6年）'!O99)</f>
        <v>0.02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AD4" sqref="AD4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358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令和6年12月</v>
      </c>
      <c r="E72" s="925" t="str">
        <f>E2</f>
        <v>性器クラミジア感染症</v>
      </c>
    </row>
    <row r="96" spans="20:20" x14ac:dyDescent="0.15">
      <c r="T96" t="s">
        <v>334</v>
      </c>
    </row>
    <row r="109" spans="20:34" x14ac:dyDescent="0.15">
      <c r="T109" t="s">
        <v>308</v>
      </c>
      <c r="U109" s="929"/>
      <c r="V109" s="970"/>
      <c r="W109" s="651" t="s">
        <v>82</v>
      </c>
      <c r="X109" s="651" t="s">
        <v>83</v>
      </c>
      <c r="Y109" s="651" t="s">
        <v>84</v>
      </c>
      <c r="Z109" s="651" t="s">
        <v>85</v>
      </c>
      <c r="AA109" s="651" t="s">
        <v>86</v>
      </c>
      <c r="AB109" s="651" t="s">
        <v>87</v>
      </c>
      <c r="AC109" s="651" t="s">
        <v>88</v>
      </c>
      <c r="AD109" s="651" t="s">
        <v>89</v>
      </c>
      <c r="AE109" s="651" t="s">
        <v>90</v>
      </c>
      <c r="AF109" s="651" t="s">
        <v>91</v>
      </c>
      <c r="AG109" s="651" t="s">
        <v>92</v>
      </c>
      <c r="AH109" s="651" t="s">
        <v>93</v>
      </c>
    </row>
    <row r="110" spans="20:34" x14ac:dyDescent="0.15">
      <c r="U110" s="929" t="s">
        <v>296</v>
      </c>
      <c r="V110" s="931" t="s">
        <v>336</v>
      </c>
      <c r="W110" s="651">
        <v>2.75</v>
      </c>
      <c r="X110" s="651">
        <v>3.4166666666666665</v>
      </c>
      <c r="Y110" s="651">
        <v>2.3333333333333335</v>
      </c>
      <c r="Z110" s="651">
        <v>3.5</v>
      </c>
      <c r="AA110" s="651">
        <v>3.5833333333333335</v>
      </c>
      <c r="AB110" s="651">
        <v>2.5833333333333335</v>
      </c>
      <c r="AC110" s="651">
        <v>3.6666666666666665</v>
      </c>
      <c r="AD110" s="651">
        <v>3.1666666666666665</v>
      </c>
      <c r="AE110" s="651">
        <v>2.3333333333333335</v>
      </c>
      <c r="AF110" s="651">
        <v>3.0833333333333335</v>
      </c>
      <c r="AG110" s="651">
        <v>2.5833333333333335</v>
      </c>
      <c r="AH110" s="651">
        <v>2.25</v>
      </c>
    </row>
    <row r="111" spans="20:34" x14ac:dyDescent="0.15">
      <c r="U111" s="765" t="s">
        <v>297</v>
      </c>
      <c r="V111" s="923" t="s">
        <v>337</v>
      </c>
      <c r="W111" s="139">
        <v>2.5833333333333335</v>
      </c>
      <c r="X111" s="139">
        <v>2.6666666666666665</v>
      </c>
      <c r="Y111" s="139">
        <v>1.8333333333333333</v>
      </c>
      <c r="Z111" s="139">
        <v>2.9166666666666665</v>
      </c>
      <c r="AA111" s="139">
        <v>2.8333333333333335</v>
      </c>
      <c r="AB111" s="139">
        <v>3.1666666666666665</v>
      </c>
      <c r="AC111" s="139">
        <v>3.25</v>
      </c>
      <c r="AD111" s="139">
        <v>3.3333333333333335</v>
      </c>
      <c r="AE111" s="139">
        <v>2.9166666666666665</v>
      </c>
      <c r="AF111" s="139">
        <v>3</v>
      </c>
      <c r="AG111" s="139">
        <v>1.6666666666666667</v>
      </c>
      <c r="AH111" s="139">
        <v>2.4166666666666665</v>
      </c>
    </row>
    <row r="112" spans="20:34" x14ac:dyDescent="0.15">
      <c r="U112" s="765" t="s">
        <v>298</v>
      </c>
      <c r="V112" s="923" t="s">
        <v>338</v>
      </c>
      <c r="W112" s="139">
        <v>2</v>
      </c>
      <c r="X112" s="139">
        <v>2.25</v>
      </c>
      <c r="Y112" s="139">
        <v>2.3333333333333335</v>
      </c>
      <c r="Z112" s="139">
        <v>2.75</v>
      </c>
      <c r="AA112" s="139">
        <v>2.1666666666666665</v>
      </c>
      <c r="AB112" s="139">
        <v>1.3333333333333333</v>
      </c>
      <c r="AC112" s="139">
        <v>1.9166666666666667</v>
      </c>
      <c r="AD112" s="139">
        <v>1.5833333333333333</v>
      </c>
      <c r="AE112" s="139">
        <v>2</v>
      </c>
      <c r="AF112" s="139">
        <v>3.1666666666666665</v>
      </c>
      <c r="AG112" s="139">
        <v>2.8333333333333335</v>
      </c>
      <c r="AH112" s="139">
        <v>1.0833333333333333</v>
      </c>
    </row>
    <row r="113" spans="21:34" x14ac:dyDescent="0.15">
      <c r="U113" s="765" t="s">
        <v>299</v>
      </c>
      <c r="V113" s="923" t="s">
        <v>339</v>
      </c>
      <c r="W113" s="139">
        <v>2.4166666666666665</v>
      </c>
      <c r="X113" s="139">
        <v>2.5</v>
      </c>
      <c r="Y113" s="139">
        <v>1.25</v>
      </c>
      <c r="Z113" s="139">
        <v>2</v>
      </c>
      <c r="AA113" s="139">
        <v>2.8333333333333335</v>
      </c>
      <c r="AB113" s="139">
        <v>2.8333333333333335</v>
      </c>
      <c r="AC113" s="139">
        <v>1.1666666666666667</v>
      </c>
      <c r="AD113" s="139">
        <v>3.25</v>
      </c>
      <c r="AE113" s="139">
        <v>3</v>
      </c>
      <c r="AF113" s="139">
        <v>2.1666666666666665</v>
      </c>
      <c r="AG113" s="139">
        <v>1.75</v>
      </c>
      <c r="AH113" s="139">
        <v>2.0833333333333335</v>
      </c>
    </row>
    <row r="114" spans="21:34" x14ac:dyDescent="0.15">
      <c r="U114" s="765" t="s">
        <v>289</v>
      </c>
      <c r="V114" s="923" t="s">
        <v>340</v>
      </c>
      <c r="W114" s="139">
        <v>1.1666666666666667</v>
      </c>
      <c r="X114" s="139">
        <v>1.8333333333333333</v>
      </c>
      <c r="Y114" s="139">
        <v>2.1666666666666665</v>
      </c>
      <c r="Z114" s="139">
        <v>1.75</v>
      </c>
      <c r="AA114" s="139">
        <v>1.5833333333333333</v>
      </c>
      <c r="AB114" s="139">
        <v>2.25</v>
      </c>
      <c r="AC114" s="139">
        <v>1.1666666666666667</v>
      </c>
      <c r="AD114" s="139">
        <v>1.5</v>
      </c>
      <c r="AE114" s="139">
        <v>2</v>
      </c>
      <c r="AF114" s="139">
        <v>1.8333333333333333</v>
      </c>
      <c r="AG114" s="139">
        <v>1.1666666666666667</v>
      </c>
      <c r="AH114" s="139">
        <v>1.4166666666666667</v>
      </c>
    </row>
    <row r="115" spans="21:34" x14ac:dyDescent="0.15">
      <c r="U115" s="765" t="s">
        <v>291</v>
      </c>
      <c r="V115" s="923" t="s">
        <v>341</v>
      </c>
      <c r="W115" s="139">
        <v>1.4166666666666667</v>
      </c>
      <c r="X115" s="139">
        <v>1.25</v>
      </c>
      <c r="Y115" s="139">
        <v>1.8333333333333333</v>
      </c>
      <c r="Z115" s="139">
        <v>1.5</v>
      </c>
      <c r="AA115" s="139">
        <v>1.75</v>
      </c>
      <c r="AB115" s="139">
        <v>1.1666666666666667</v>
      </c>
      <c r="AC115" s="139">
        <v>1.75</v>
      </c>
      <c r="AD115" s="139">
        <v>1.25</v>
      </c>
      <c r="AE115" s="139">
        <v>1.25</v>
      </c>
      <c r="AF115" s="139">
        <v>0.83333333333333337</v>
      </c>
      <c r="AG115" s="139">
        <v>1.4166666666666667</v>
      </c>
      <c r="AH115" s="139">
        <v>1.5</v>
      </c>
    </row>
    <row r="116" spans="21:34" x14ac:dyDescent="0.15">
      <c r="U116" s="765" t="s">
        <v>304</v>
      </c>
      <c r="V116" s="923" t="s">
        <v>342</v>
      </c>
      <c r="W116" s="139">
        <v>1.6666666666666667</v>
      </c>
      <c r="X116" s="139">
        <v>0.5</v>
      </c>
      <c r="Y116" s="139">
        <v>1.3333333333333333</v>
      </c>
      <c r="Z116" s="139">
        <v>1</v>
      </c>
      <c r="AA116" s="139">
        <v>0.75</v>
      </c>
      <c r="AB116" s="139">
        <v>1.6666666666666667</v>
      </c>
      <c r="AC116" s="139">
        <v>0.66666666666666663</v>
      </c>
      <c r="AD116" s="139">
        <v>0.73</v>
      </c>
      <c r="AE116" s="139">
        <v>0.63636363636363635</v>
      </c>
      <c r="AF116" s="139">
        <v>0.73</v>
      </c>
      <c r="AG116" s="139">
        <v>0.91</v>
      </c>
      <c r="AH116" s="139">
        <v>0.36</v>
      </c>
    </row>
    <row r="117" spans="21:34" x14ac:dyDescent="0.15">
      <c r="U117" s="765" t="s">
        <v>301</v>
      </c>
      <c r="V117" s="923" t="s">
        <v>343</v>
      </c>
      <c r="W117" s="139">
        <v>0.82</v>
      </c>
      <c r="X117" s="139">
        <v>0.73</v>
      </c>
      <c r="Y117" s="139">
        <v>1.73</v>
      </c>
      <c r="Z117" s="139">
        <v>1.33</v>
      </c>
      <c r="AA117" s="139">
        <v>1</v>
      </c>
      <c r="AB117" s="139">
        <v>0.92</v>
      </c>
      <c r="AC117" s="139">
        <v>2.08</v>
      </c>
      <c r="AD117" s="139">
        <v>1.33</v>
      </c>
      <c r="AE117" s="139">
        <v>1.17</v>
      </c>
      <c r="AF117" s="139">
        <v>1.33</v>
      </c>
      <c r="AG117" s="139">
        <v>0.83</v>
      </c>
      <c r="AH117" s="139">
        <v>1.08</v>
      </c>
    </row>
    <row r="118" spans="21:34" x14ac:dyDescent="0.15">
      <c r="U118" s="765" t="s">
        <v>307</v>
      </c>
      <c r="V118" s="923" t="s">
        <v>344</v>
      </c>
      <c r="W118" s="139">
        <v>1.17</v>
      </c>
      <c r="X118" s="139">
        <v>0.25</v>
      </c>
      <c r="Y118" s="139">
        <v>0.75</v>
      </c>
      <c r="Z118" s="139">
        <v>1</v>
      </c>
      <c r="AA118" s="139">
        <v>0.83</v>
      </c>
      <c r="AB118" s="139">
        <v>1.25</v>
      </c>
      <c r="AC118" s="139">
        <v>1</v>
      </c>
      <c r="AD118" s="139">
        <v>0.67</v>
      </c>
      <c r="AE118" s="139">
        <v>0.92</v>
      </c>
      <c r="AF118" s="139">
        <v>1.18</v>
      </c>
      <c r="AG118" s="139">
        <v>0.73</v>
      </c>
      <c r="AH118" s="139">
        <v>1.45</v>
      </c>
    </row>
    <row r="119" spans="21:34" x14ac:dyDescent="0.15">
      <c r="U119" s="765" t="s">
        <v>316</v>
      </c>
      <c r="V119" s="923" t="s">
        <v>345</v>
      </c>
      <c r="W119" s="138">
        <v>0.91</v>
      </c>
      <c r="X119" s="138">
        <v>1.25</v>
      </c>
      <c r="Y119" s="138">
        <v>1.42</v>
      </c>
      <c r="Z119" s="138">
        <v>1.4</v>
      </c>
      <c r="AA119" s="138">
        <v>0.7</v>
      </c>
      <c r="AB119" s="138">
        <v>0.83</v>
      </c>
      <c r="AC119" s="138">
        <v>2.17</v>
      </c>
      <c r="AD119" s="138">
        <v>2.42</v>
      </c>
      <c r="AE119" s="138">
        <v>1.58</v>
      </c>
      <c r="AF119" s="138">
        <v>1.17</v>
      </c>
      <c r="AG119" s="138">
        <v>1.33</v>
      </c>
      <c r="AH119" s="138">
        <v>0.75</v>
      </c>
    </row>
    <row r="120" spans="21:34" x14ac:dyDescent="0.15">
      <c r="U120" s="921" t="s">
        <v>317</v>
      </c>
      <c r="V120" s="923" t="s">
        <v>346</v>
      </c>
      <c r="W120" s="922">
        <v>1.25</v>
      </c>
      <c r="X120" s="922">
        <v>2.08</v>
      </c>
      <c r="Y120" s="922">
        <v>2</v>
      </c>
      <c r="Z120" s="922">
        <v>2.17</v>
      </c>
      <c r="AA120" s="922">
        <v>1.67</v>
      </c>
      <c r="AB120" s="922">
        <v>1.17</v>
      </c>
      <c r="AC120" s="922">
        <v>1.67</v>
      </c>
      <c r="AD120" s="922">
        <v>2</v>
      </c>
      <c r="AE120" s="922">
        <v>1.17</v>
      </c>
      <c r="AF120" s="922">
        <v>1.42</v>
      </c>
      <c r="AG120" s="922">
        <v>1.33</v>
      </c>
      <c r="AH120" s="922">
        <v>1.08</v>
      </c>
    </row>
    <row r="121" spans="21:34" x14ac:dyDescent="0.15">
      <c r="U121" s="138" t="s">
        <v>325</v>
      </c>
      <c r="V121" s="923" t="s">
        <v>347</v>
      </c>
      <c r="W121" s="138">
        <v>1.75</v>
      </c>
      <c r="X121" s="138">
        <v>1.75</v>
      </c>
      <c r="Y121" s="138">
        <v>2.08</v>
      </c>
      <c r="Z121" s="138">
        <v>1.08</v>
      </c>
      <c r="AA121" s="138">
        <v>2.67</v>
      </c>
      <c r="AB121" s="138">
        <v>1.25</v>
      </c>
      <c r="AC121" s="138">
        <v>1.5</v>
      </c>
      <c r="AD121" s="138">
        <v>1.33</v>
      </c>
      <c r="AE121" s="138">
        <v>2</v>
      </c>
      <c r="AF121" s="138">
        <v>1.75</v>
      </c>
      <c r="AG121" s="138">
        <v>2.42</v>
      </c>
      <c r="AH121" s="138">
        <v>1.92</v>
      </c>
    </row>
    <row r="122" spans="21:34" x14ac:dyDescent="0.15">
      <c r="U122" s="138" t="s">
        <v>326</v>
      </c>
      <c r="V122" s="923" t="s">
        <v>348</v>
      </c>
      <c r="W122" s="796">
        <v>1.92</v>
      </c>
      <c r="X122" s="796">
        <v>1.83</v>
      </c>
      <c r="Y122" s="796">
        <v>1.92</v>
      </c>
      <c r="Z122" s="796">
        <v>1.36</v>
      </c>
      <c r="AA122" s="796">
        <v>1.55</v>
      </c>
      <c r="AB122" s="796">
        <v>1.0900000000000001</v>
      </c>
      <c r="AC122" s="796">
        <v>2.75</v>
      </c>
      <c r="AD122" s="796">
        <v>1.67</v>
      </c>
      <c r="AE122" s="796">
        <v>2.42</v>
      </c>
      <c r="AF122" s="796">
        <v>2.75</v>
      </c>
      <c r="AG122" s="796">
        <v>3.58</v>
      </c>
      <c r="AH122" s="796">
        <v>1.83</v>
      </c>
    </row>
    <row r="123" spans="21:34" x14ac:dyDescent="0.15">
      <c r="U123" s="138" t="s">
        <v>333</v>
      </c>
      <c r="V123" s="923" t="s">
        <v>335</v>
      </c>
      <c r="W123" s="796">
        <v>2.67</v>
      </c>
      <c r="X123" s="796">
        <v>2.17</v>
      </c>
      <c r="Y123" s="796">
        <v>2.92</v>
      </c>
      <c r="Z123" s="796">
        <v>2.17</v>
      </c>
      <c r="AA123" s="796">
        <v>4</v>
      </c>
      <c r="AB123" s="796">
        <v>3.92</v>
      </c>
      <c r="AC123" s="796">
        <v>2.58</v>
      </c>
      <c r="AD123" s="796">
        <v>1.5</v>
      </c>
      <c r="AE123" s="796">
        <v>2.33</v>
      </c>
      <c r="AF123" s="796">
        <v>2.92</v>
      </c>
      <c r="AG123" s="796">
        <v>3.5</v>
      </c>
      <c r="AH123" s="796">
        <v>3.42</v>
      </c>
    </row>
    <row r="124" spans="21:34" x14ac:dyDescent="0.15">
      <c r="U124" s="138" t="s">
        <v>351</v>
      </c>
      <c r="V124" s="923" t="s">
        <v>352</v>
      </c>
      <c r="W124" s="924">
        <v>2.42</v>
      </c>
      <c r="X124" s="924">
        <v>1.83</v>
      </c>
      <c r="Y124" s="924">
        <v>3.58</v>
      </c>
      <c r="Z124" s="924">
        <v>2.67</v>
      </c>
      <c r="AA124" s="924">
        <v>2.83</v>
      </c>
      <c r="AB124" s="924">
        <v>3.58</v>
      </c>
      <c r="AC124" s="924">
        <v>2.75</v>
      </c>
      <c r="AD124" s="924">
        <v>1.92</v>
      </c>
      <c r="AE124" s="924">
        <v>2.92</v>
      </c>
      <c r="AF124" s="924">
        <v>1.83</v>
      </c>
      <c r="AG124" s="924">
        <v>2.33</v>
      </c>
      <c r="AH124" s="924">
        <v>3.42</v>
      </c>
    </row>
    <row r="125" spans="21:34" x14ac:dyDescent="0.15">
      <c r="U125" s="138" t="s">
        <v>353</v>
      </c>
      <c r="V125" s="923" t="s">
        <v>354</v>
      </c>
      <c r="W125" s="924">
        <v>2.42</v>
      </c>
      <c r="X125" s="924">
        <v>3.08</v>
      </c>
      <c r="Y125" s="924">
        <v>3.17</v>
      </c>
      <c r="Z125" s="924">
        <v>3.17</v>
      </c>
      <c r="AA125" s="924">
        <v>2.75</v>
      </c>
      <c r="AB125" s="924">
        <v>2.5</v>
      </c>
      <c r="AC125" s="924">
        <v>2.42</v>
      </c>
      <c r="AD125" s="924">
        <v>2.25</v>
      </c>
      <c r="AE125" s="924">
        <v>3.25</v>
      </c>
      <c r="AF125" s="924">
        <v>2.67</v>
      </c>
      <c r="AG125" s="924">
        <v>3</v>
      </c>
      <c r="AH125" s="924">
        <v>2.67</v>
      </c>
    </row>
    <row r="126" spans="21:34" x14ac:dyDescent="0.15">
      <c r="U126" s="138" t="s">
        <v>355</v>
      </c>
      <c r="V126" s="923" t="s">
        <v>357</v>
      </c>
      <c r="W126" s="924">
        <f t="array" ref="W126:AH126">TRANSPOSE(年次別!E303:E314)</f>
        <v>2.25</v>
      </c>
      <c r="X126" s="924">
        <v>2.17</v>
      </c>
      <c r="Y126" s="924">
        <v>2.33</v>
      </c>
      <c r="Z126" s="924">
        <v>2.5</v>
      </c>
      <c r="AA126" s="924">
        <v>2.08</v>
      </c>
      <c r="AB126" s="924">
        <v>3.08</v>
      </c>
      <c r="AC126" s="924">
        <v>2.33</v>
      </c>
      <c r="AD126" s="924">
        <v>2.75</v>
      </c>
      <c r="AE126" s="924">
        <v>2.75</v>
      </c>
      <c r="AF126" s="924">
        <v>2.58</v>
      </c>
      <c r="AG126" s="924">
        <v>2.17</v>
      </c>
      <c r="AH126" s="924">
        <v>1.58</v>
      </c>
    </row>
    <row r="142" spans="2:34" s="925" customFormat="1" ht="18.75" customHeight="1" x14ac:dyDescent="0.2">
      <c r="B142" s="925" t="str">
        <f>B72</f>
        <v>令和6年12月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令和6年12月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1" spans="21:34" x14ac:dyDescent="0.15">
      <c r="U251" s="929"/>
      <c r="V251" s="970"/>
      <c r="W251" s="651" t="s">
        <v>82</v>
      </c>
      <c r="X251" s="651" t="s">
        <v>83</v>
      </c>
      <c r="Y251" s="651" t="s">
        <v>84</v>
      </c>
      <c r="Z251" s="651" t="s">
        <v>85</v>
      </c>
      <c r="AA251" s="651" t="s">
        <v>86</v>
      </c>
      <c r="AB251" s="651" t="s">
        <v>87</v>
      </c>
      <c r="AC251" s="651" t="s">
        <v>88</v>
      </c>
      <c r="AD251" s="651" t="s">
        <v>89</v>
      </c>
      <c r="AE251" s="651" t="s">
        <v>90</v>
      </c>
      <c r="AF251" s="651" t="s">
        <v>91</v>
      </c>
      <c r="AG251" s="651" t="s">
        <v>92</v>
      </c>
      <c r="AH251" s="651" t="s">
        <v>93</v>
      </c>
    </row>
    <row r="252" spans="21:34" x14ac:dyDescent="0.15">
      <c r="U252" s="765" t="s">
        <v>297</v>
      </c>
      <c r="V252" s="923" t="s">
        <v>337</v>
      </c>
      <c r="W252" s="139">
        <v>0.16666666666666666</v>
      </c>
      <c r="X252" s="139">
        <v>8.3333333333333329E-2</v>
      </c>
      <c r="Y252" s="139">
        <v>0.16666666666666666</v>
      </c>
      <c r="Z252" s="139">
        <v>0.25</v>
      </c>
      <c r="AA252" s="139">
        <v>0.33333333333333331</v>
      </c>
      <c r="AB252" s="139">
        <v>0.25</v>
      </c>
      <c r="AC252" s="139">
        <v>8.3333333333333329E-2</v>
      </c>
      <c r="AD252" s="139">
        <v>0.33333333333333331</v>
      </c>
      <c r="AE252" s="139">
        <v>0.16666666666666666</v>
      </c>
      <c r="AF252" s="139">
        <v>0.33333333333333331</v>
      </c>
      <c r="AG252" s="139">
        <v>0.33333333333333331</v>
      </c>
      <c r="AH252" s="139">
        <v>0.16666666666666666</v>
      </c>
    </row>
    <row r="253" spans="21:34" x14ac:dyDescent="0.15">
      <c r="U253" s="765" t="s">
        <v>298</v>
      </c>
      <c r="V253" s="923" t="s">
        <v>338</v>
      </c>
      <c r="W253" s="139">
        <v>0.33333333333333331</v>
      </c>
      <c r="X253" s="139">
        <v>0.25</v>
      </c>
      <c r="Y253" s="139">
        <v>0</v>
      </c>
      <c r="Z253" s="139">
        <v>0.25</v>
      </c>
      <c r="AA253" s="139">
        <v>0.33333333333333331</v>
      </c>
      <c r="AB253" s="139">
        <v>0.41666666666666669</v>
      </c>
      <c r="AC253" s="139">
        <v>8.3333333333333329E-2</v>
      </c>
      <c r="AD253" s="139">
        <v>8.3333333333333329E-2</v>
      </c>
      <c r="AE253" s="139">
        <v>8.3333333333333329E-2</v>
      </c>
      <c r="AF253" s="139">
        <v>0.25</v>
      </c>
      <c r="AG253" s="139">
        <v>8.3333333333333329E-2</v>
      </c>
      <c r="AH253" s="139">
        <v>0.33333333333333331</v>
      </c>
    </row>
    <row r="254" spans="21:34" x14ac:dyDescent="0.15">
      <c r="U254" s="765" t="s">
        <v>299</v>
      </c>
      <c r="V254" s="923" t="s">
        <v>339</v>
      </c>
      <c r="W254" s="139">
        <v>8.3333333333333329E-2</v>
      </c>
      <c r="X254" s="139">
        <v>0.33333333333333331</v>
      </c>
      <c r="Y254" s="139">
        <v>0.41666666666666669</v>
      </c>
      <c r="Z254" s="139">
        <v>8.3333333333333329E-2</v>
      </c>
      <c r="AA254" s="139">
        <v>0</v>
      </c>
      <c r="AB254" s="139">
        <v>0.41666666666666669</v>
      </c>
      <c r="AC254" s="139">
        <v>8.3333333333333329E-2</v>
      </c>
      <c r="AD254" s="139">
        <v>0.66666666666666663</v>
      </c>
      <c r="AE254" s="139">
        <v>0.25</v>
      </c>
      <c r="AF254" s="139">
        <v>0.41666666666666669</v>
      </c>
      <c r="AG254" s="139">
        <v>0.5</v>
      </c>
      <c r="AH254" s="139">
        <v>0.41666666666666669</v>
      </c>
    </row>
    <row r="255" spans="21:34" x14ac:dyDescent="0.15">
      <c r="U255" s="765" t="s">
        <v>289</v>
      </c>
      <c r="V255" s="923" t="s">
        <v>340</v>
      </c>
      <c r="W255" s="139">
        <v>0.41666666666666669</v>
      </c>
      <c r="X255" s="139">
        <v>0.16666666666666666</v>
      </c>
      <c r="Y255" s="139">
        <v>0.33333333333333331</v>
      </c>
      <c r="Z255" s="139">
        <v>0.58333333333333337</v>
      </c>
      <c r="AA255" s="139">
        <v>0.58333333333333337</v>
      </c>
      <c r="AB255" s="139">
        <v>0.25</v>
      </c>
      <c r="AC255" s="139">
        <v>0.25</v>
      </c>
      <c r="AD255" s="139">
        <v>0.66666666666666663</v>
      </c>
      <c r="AE255" s="139">
        <v>0.5</v>
      </c>
      <c r="AF255" s="139">
        <v>0.16666666666666666</v>
      </c>
      <c r="AG255" s="139">
        <v>8.3333333333333329E-2</v>
      </c>
      <c r="AH255" s="139">
        <v>0.5</v>
      </c>
    </row>
    <row r="256" spans="21:34" x14ac:dyDescent="0.15">
      <c r="U256" s="765" t="s">
        <v>291</v>
      </c>
      <c r="V256" s="923" t="s">
        <v>341</v>
      </c>
      <c r="W256" s="139">
        <v>0.75</v>
      </c>
      <c r="X256" s="139">
        <v>0.41666666666666669</v>
      </c>
      <c r="Y256" s="139">
        <v>0.75</v>
      </c>
      <c r="Z256" s="139">
        <v>0.58333333333333337</v>
      </c>
      <c r="AA256" s="139">
        <v>0.58333333333333337</v>
      </c>
      <c r="AB256" s="139">
        <v>0.33333333333333331</v>
      </c>
      <c r="AC256" s="139">
        <v>8.3333333333333329E-2</v>
      </c>
      <c r="AD256" s="139">
        <v>0.41666666666666669</v>
      </c>
      <c r="AE256" s="139">
        <v>0.41666666666666669</v>
      </c>
      <c r="AF256" s="139">
        <v>0.41666666666666669</v>
      </c>
      <c r="AG256" s="139">
        <v>0.33333333333333331</v>
      </c>
      <c r="AH256" s="139">
        <v>0.5</v>
      </c>
    </row>
    <row r="257" spans="21:34" x14ac:dyDescent="0.15">
      <c r="U257" s="765" t="s">
        <v>304</v>
      </c>
      <c r="V257" s="923" t="s">
        <v>342</v>
      </c>
      <c r="W257" s="139">
        <v>0.75</v>
      </c>
      <c r="X257" s="139">
        <v>0.41666666666666669</v>
      </c>
      <c r="Y257" s="139">
        <v>0.25</v>
      </c>
      <c r="Z257" s="139">
        <v>0.33333333333333331</v>
      </c>
      <c r="AA257" s="139">
        <v>0.25</v>
      </c>
      <c r="AB257" s="139">
        <v>0.33333333333333331</v>
      </c>
      <c r="AC257" s="139">
        <v>0</v>
      </c>
      <c r="AD257" s="139">
        <v>0</v>
      </c>
      <c r="AE257" s="139">
        <v>0.36363636363636365</v>
      </c>
      <c r="AF257" s="139">
        <v>0.18</v>
      </c>
      <c r="AG257" s="139">
        <v>0</v>
      </c>
      <c r="AH257" s="139">
        <v>0.36</v>
      </c>
    </row>
    <row r="258" spans="21:34" x14ac:dyDescent="0.15">
      <c r="U258" s="765" t="s">
        <v>301</v>
      </c>
      <c r="V258" s="923" t="s">
        <v>343</v>
      </c>
      <c r="W258" s="139">
        <v>0.18</v>
      </c>
      <c r="X258" s="139">
        <v>0</v>
      </c>
      <c r="Y258" s="139">
        <v>0.18</v>
      </c>
      <c r="Z258" s="139">
        <v>0.08</v>
      </c>
      <c r="AA258" s="139">
        <v>0.57999999999999996</v>
      </c>
      <c r="AB258" s="139">
        <v>0.83</v>
      </c>
      <c r="AC258" s="139">
        <v>0.08</v>
      </c>
      <c r="AD258" s="139">
        <v>0.25</v>
      </c>
      <c r="AE258" s="139">
        <v>0.5</v>
      </c>
      <c r="AF258" s="139">
        <v>0.17</v>
      </c>
      <c r="AG258" s="139">
        <v>0.5</v>
      </c>
      <c r="AH258" s="139">
        <v>0.25</v>
      </c>
    </row>
    <row r="259" spans="21:34" x14ac:dyDescent="0.15">
      <c r="U259" s="765" t="s">
        <v>307</v>
      </c>
      <c r="V259" s="923" t="s">
        <v>344</v>
      </c>
      <c r="W259" s="139">
        <v>0.42</v>
      </c>
      <c r="X259" s="139">
        <v>0.08</v>
      </c>
      <c r="Y259" s="139">
        <v>0.08</v>
      </c>
      <c r="Z259" s="139">
        <v>0.33</v>
      </c>
      <c r="AA259" s="139">
        <v>0.33</v>
      </c>
      <c r="AB259" s="139">
        <v>0.33</v>
      </c>
      <c r="AC259" s="139">
        <v>0.25</v>
      </c>
      <c r="AD259" s="139">
        <v>0.08</v>
      </c>
      <c r="AE259" s="139">
        <v>0</v>
      </c>
      <c r="AF259" s="139">
        <v>0.09</v>
      </c>
      <c r="AG259" s="139">
        <v>0.09</v>
      </c>
      <c r="AH259" s="139">
        <v>0.09</v>
      </c>
    </row>
    <row r="260" spans="21:34" x14ac:dyDescent="0.15">
      <c r="U260" s="765" t="s">
        <v>316</v>
      </c>
      <c r="V260" s="923" t="s">
        <v>345</v>
      </c>
      <c r="W260" s="139">
        <v>0.09</v>
      </c>
      <c r="X260" s="139">
        <v>0.25</v>
      </c>
      <c r="Y260" s="139">
        <v>0.25</v>
      </c>
      <c r="Z260" s="139">
        <v>0.3</v>
      </c>
      <c r="AA260" s="139">
        <v>0.3</v>
      </c>
      <c r="AB260" s="139">
        <v>0.75</v>
      </c>
      <c r="AC260" s="139">
        <v>0.5</v>
      </c>
      <c r="AD260" s="139">
        <v>0.5</v>
      </c>
      <c r="AE260" s="139">
        <v>0.57999999999999996</v>
      </c>
      <c r="AF260" s="139">
        <v>0.25</v>
      </c>
      <c r="AG260" s="139">
        <v>0.92</v>
      </c>
      <c r="AH260" s="139">
        <v>0.67</v>
      </c>
    </row>
    <row r="261" spans="21:34" x14ac:dyDescent="0.15">
      <c r="U261" s="921" t="s">
        <v>317</v>
      </c>
      <c r="V261" s="923" t="s">
        <v>346</v>
      </c>
      <c r="W261" s="139">
        <v>0.5</v>
      </c>
      <c r="X261" s="139">
        <v>0.92</v>
      </c>
      <c r="Y261" s="139">
        <v>0.57999999999999996</v>
      </c>
      <c r="Z261" s="139">
        <v>0.57999999999999996</v>
      </c>
      <c r="AA261" s="139">
        <v>0.75</v>
      </c>
      <c r="AB261" s="139">
        <v>0.75</v>
      </c>
      <c r="AC261" s="139">
        <v>1.17</v>
      </c>
      <c r="AD261" s="139">
        <v>0.57999999999999996</v>
      </c>
      <c r="AE261" s="139">
        <v>0.92</v>
      </c>
      <c r="AF261" s="139">
        <v>1.08</v>
      </c>
      <c r="AG261" s="139">
        <v>0.75</v>
      </c>
      <c r="AH261" s="139">
        <v>0.5</v>
      </c>
    </row>
    <row r="262" spans="21:34" x14ac:dyDescent="0.15">
      <c r="U262" s="138" t="s">
        <v>325</v>
      </c>
      <c r="V262" s="138" t="s">
        <v>347</v>
      </c>
      <c r="W262" s="139">
        <v>0.33</v>
      </c>
      <c r="X262" s="139">
        <v>0.57999999999999996</v>
      </c>
      <c r="Y262" s="139">
        <v>0.75</v>
      </c>
      <c r="Z262" s="139">
        <v>0.67</v>
      </c>
      <c r="AA262" s="139">
        <v>0.83</v>
      </c>
      <c r="AB262" s="139">
        <v>0.75</v>
      </c>
      <c r="AC262" s="139">
        <v>0.75</v>
      </c>
      <c r="AD262" s="139">
        <v>0.42</v>
      </c>
      <c r="AE262" s="139">
        <v>0.75</v>
      </c>
      <c r="AF262" s="139">
        <v>0.83</v>
      </c>
      <c r="AG262" s="139">
        <v>0.57999999999999996</v>
      </c>
      <c r="AH262" s="139">
        <v>0.42</v>
      </c>
    </row>
    <row r="263" spans="21:34" x14ac:dyDescent="0.15">
      <c r="U263" s="138" t="s">
        <v>326</v>
      </c>
      <c r="V263" s="138" t="s">
        <v>348</v>
      </c>
      <c r="W263" s="139">
        <v>1</v>
      </c>
      <c r="X263" s="139">
        <v>0.67</v>
      </c>
      <c r="Y263" s="139">
        <v>0.75</v>
      </c>
      <c r="Z263" s="139">
        <v>0.73</v>
      </c>
      <c r="AA263" s="139">
        <v>0</v>
      </c>
      <c r="AB263" s="139">
        <v>0.64</v>
      </c>
      <c r="AC263" s="139">
        <v>0.83</v>
      </c>
      <c r="AD263" s="139">
        <v>0.67</v>
      </c>
      <c r="AE263" s="139">
        <v>1.67</v>
      </c>
      <c r="AF263" s="139">
        <v>1.08</v>
      </c>
      <c r="AG263" s="139">
        <v>1.17</v>
      </c>
      <c r="AH263" s="139">
        <v>1.08</v>
      </c>
    </row>
    <row r="264" spans="21:34" x14ac:dyDescent="0.15">
      <c r="U264" s="138" t="s">
        <v>333</v>
      </c>
      <c r="V264" s="138" t="s">
        <v>335</v>
      </c>
      <c r="W264" s="139">
        <v>0.5</v>
      </c>
      <c r="X264" s="139">
        <v>0.33</v>
      </c>
      <c r="Y264" s="139">
        <v>0.83</v>
      </c>
      <c r="Z264" s="139">
        <v>0.42</v>
      </c>
      <c r="AA264" s="139">
        <v>0.67</v>
      </c>
      <c r="AB264" s="139">
        <v>0.42</v>
      </c>
      <c r="AC264" s="139">
        <v>0.42</v>
      </c>
      <c r="AD264" s="139">
        <v>0.25</v>
      </c>
      <c r="AE264" s="139">
        <v>0.17</v>
      </c>
      <c r="AF264" s="139">
        <v>0.67</v>
      </c>
      <c r="AG264" s="139">
        <v>0.42</v>
      </c>
      <c r="AH264" s="139">
        <v>0.67</v>
      </c>
    </row>
    <row r="265" spans="21:34" x14ac:dyDescent="0.15">
      <c r="U265" s="138" t="s">
        <v>351</v>
      </c>
      <c r="V265" s="138" t="s">
        <v>352</v>
      </c>
      <c r="W265" s="139">
        <v>0.33</v>
      </c>
      <c r="X265" s="139">
        <v>0.57999999999999996</v>
      </c>
      <c r="Y265" s="139">
        <v>0.17</v>
      </c>
      <c r="Z265" s="139">
        <v>0.33</v>
      </c>
      <c r="AA265" s="139">
        <v>0.25</v>
      </c>
      <c r="AB265" s="139">
        <v>0.42</v>
      </c>
      <c r="AC265" s="139">
        <v>0.42</v>
      </c>
      <c r="AD265" s="139">
        <v>0.33</v>
      </c>
      <c r="AE265" s="139">
        <v>0.17</v>
      </c>
      <c r="AF265" s="139">
        <v>0.5</v>
      </c>
      <c r="AG265" s="139">
        <v>0.75</v>
      </c>
      <c r="AH265" s="139">
        <v>0.67</v>
      </c>
    </row>
    <row r="266" spans="21:34" x14ac:dyDescent="0.15">
      <c r="U266" s="138" t="s">
        <v>353</v>
      </c>
      <c r="V266" s="138" t="s">
        <v>354</v>
      </c>
      <c r="W266" s="139">
        <v>0.67</v>
      </c>
      <c r="X266" s="139">
        <v>0.33</v>
      </c>
      <c r="Y266" s="139">
        <v>0.75</v>
      </c>
      <c r="Z266" s="139">
        <v>0.83</v>
      </c>
      <c r="AA266" s="139">
        <v>0.5</v>
      </c>
      <c r="AB266" s="139">
        <v>1.25</v>
      </c>
      <c r="AC266" s="139">
        <v>0.42</v>
      </c>
      <c r="AD266" s="139">
        <v>0.75</v>
      </c>
      <c r="AE266" s="139">
        <v>1</v>
      </c>
      <c r="AF266" s="139">
        <v>0.67</v>
      </c>
      <c r="AG266" s="139">
        <v>0.33</v>
      </c>
      <c r="AH266" s="139">
        <v>0.57999999999999996</v>
      </c>
    </row>
    <row r="267" spans="21:34" x14ac:dyDescent="0.15">
      <c r="U267" s="138" t="s">
        <v>355</v>
      </c>
      <c r="V267" s="138" t="s">
        <v>357</v>
      </c>
      <c r="W267" s="139">
        <f t="array" ref="W267:AH267">TRANSPOSE(年次別!G303:G314)</f>
        <v>0.42</v>
      </c>
      <c r="X267" s="139">
        <v>0.5</v>
      </c>
      <c r="Y267" s="139">
        <v>0.17</v>
      </c>
      <c r="Z267" s="139">
        <v>0.5</v>
      </c>
      <c r="AA267" s="139">
        <v>0.42</v>
      </c>
      <c r="AB267" s="139">
        <v>0.5</v>
      </c>
      <c r="AC267" s="139">
        <v>0.08</v>
      </c>
      <c r="AD267" s="139">
        <v>0.33</v>
      </c>
      <c r="AE267" s="139">
        <v>0.75</v>
      </c>
      <c r="AF267" s="139">
        <v>0.33</v>
      </c>
      <c r="AG267" s="139">
        <v>0.42</v>
      </c>
      <c r="AH267" s="139">
        <v>0.75</v>
      </c>
    </row>
    <row r="282" spans="2:34" s="925" customFormat="1" ht="18.75" customHeight="1" x14ac:dyDescent="0.2">
      <c r="B282" s="925" t="str">
        <f>B212</f>
        <v>令和6年12月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令和6年12月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3" spans="21:34" x14ac:dyDescent="0.15">
      <c r="U393" s="972"/>
      <c r="V393" s="973"/>
      <c r="W393" s="651" t="s">
        <v>82</v>
      </c>
      <c r="X393" s="651" t="s">
        <v>83</v>
      </c>
      <c r="Y393" s="651" t="s">
        <v>84</v>
      </c>
      <c r="Z393" s="651" t="s">
        <v>85</v>
      </c>
      <c r="AA393" s="651" t="s">
        <v>86</v>
      </c>
      <c r="AB393" s="651" t="s">
        <v>87</v>
      </c>
      <c r="AC393" s="651" t="s">
        <v>88</v>
      </c>
      <c r="AD393" s="651" t="s">
        <v>89</v>
      </c>
      <c r="AE393" s="651" t="s">
        <v>90</v>
      </c>
      <c r="AF393" s="651" t="s">
        <v>91</v>
      </c>
      <c r="AG393" s="651" t="s">
        <v>92</v>
      </c>
      <c r="AH393" s="651" t="s">
        <v>93</v>
      </c>
    </row>
    <row r="394" spans="21:34" x14ac:dyDescent="0.15">
      <c r="U394" s="765" t="s">
        <v>297</v>
      </c>
      <c r="V394" s="923" t="s">
        <v>337</v>
      </c>
      <c r="W394" s="139">
        <v>0.25</v>
      </c>
      <c r="X394" s="139">
        <v>0.16666666666666666</v>
      </c>
      <c r="Y394" s="139">
        <v>0.16666666666666666</v>
      </c>
      <c r="Z394" s="139">
        <v>0.41666666666666669</v>
      </c>
      <c r="AA394" s="139">
        <v>0.41666666666666669</v>
      </c>
      <c r="AB394" s="139">
        <v>0.41666666666666669</v>
      </c>
      <c r="AC394" s="139">
        <v>0.25</v>
      </c>
      <c r="AD394" s="139">
        <v>0.33333333333333331</v>
      </c>
      <c r="AE394" s="139">
        <v>0.33333333333333331</v>
      </c>
      <c r="AF394" s="139">
        <v>0.25</v>
      </c>
      <c r="AG394" s="139">
        <v>0.25</v>
      </c>
      <c r="AH394" s="139">
        <v>8.3333333333333329E-2</v>
      </c>
    </row>
    <row r="395" spans="21:34" x14ac:dyDescent="0.15">
      <c r="U395" s="765" t="s">
        <v>298</v>
      </c>
      <c r="V395" s="923" t="s">
        <v>338</v>
      </c>
      <c r="W395" s="139">
        <v>0</v>
      </c>
      <c r="X395" s="139">
        <v>0.33333333333333331</v>
      </c>
      <c r="Y395" s="139">
        <v>0.41666666666666669</v>
      </c>
      <c r="Z395" s="139">
        <v>8.3333333333333329E-2</v>
      </c>
      <c r="AA395" s="139">
        <v>0.16666666666666666</v>
      </c>
      <c r="AB395" s="139">
        <v>0.25</v>
      </c>
      <c r="AC395" s="139">
        <v>0.16666666666666666</v>
      </c>
      <c r="AD395" s="139">
        <v>0.33333333333333331</v>
      </c>
      <c r="AE395" s="139">
        <v>0.16666666666666666</v>
      </c>
      <c r="AF395" s="139">
        <v>0.16666666666666666</v>
      </c>
      <c r="AG395" s="139">
        <v>0</v>
      </c>
      <c r="AH395" s="139">
        <v>0.5</v>
      </c>
    </row>
    <row r="396" spans="21:34" x14ac:dyDescent="0.15">
      <c r="U396" s="765" t="s">
        <v>299</v>
      </c>
      <c r="V396" s="923" t="s">
        <v>339</v>
      </c>
      <c r="W396" s="139">
        <v>0.33333333333333331</v>
      </c>
      <c r="X396" s="139">
        <v>0.25</v>
      </c>
      <c r="Y396" s="139">
        <v>0.58333333333333337</v>
      </c>
      <c r="Z396" s="139">
        <v>0.33333333333333331</v>
      </c>
      <c r="AA396" s="139">
        <v>0.16666666666666666</v>
      </c>
      <c r="AB396" s="139">
        <v>0</v>
      </c>
      <c r="AC396" s="139">
        <v>0.33333333333333331</v>
      </c>
      <c r="AD396" s="139">
        <v>0.25</v>
      </c>
      <c r="AE396" s="139">
        <v>0.16666666666666666</v>
      </c>
      <c r="AF396" s="139">
        <v>0.33333333333333331</v>
      </c>
      <c r="AG396" s="139">
        <v>8.3333333333333329E-2</v>
      </c>
      <c r="AH396" s="139">
        <v>0.33333333333333331</v>
      </c>
    </row>
    <row r="397" spans="21:34" x14ac:dyDescent="0.15">
      <c r="U397" s="765" t="s">
        <v>289</v>
      </c>
      <c r="V397" s="923" t="s">
        <v>340</v>
      </c>
      <c r="W397" s="139">
        <v>0</v>
      </c>
      <c r="X397" s="139">
        <v>8.3333333333333329E-2</v>
      </c>
      <c r="Y397" s="139">
        <v>0.16666666666666666</v>
      </c>
      <c r="Z397" s="139">
        <v>0.58333333333333337</v>
      </c>
      <c r="AA397" s="139">
        <v>0.41666666666666669</v>
      </c>
      <c r="AB397" s="139">
        <v>0.5</v>
      </c>
      <c r="AC397" s="139">
        <v>0.16666666666666666</v>
      </c>
      <c r="AD397" s="139">
        <v>0.5</v>
      </c>
      <c r="AE397" s="139">
        <v>0.33333333333333331</v>
      </c>
      <c r="AF397" s="139">
        <v>0.25</v>
      </c>
      <c r="AG397" s="139">
        <v>8.3333333333333329E-2</v>
      </c>
      <c r="AH397" s="139">
        <v>0.41666666666666669</v>
      </c>
    </row>
    <row r="398" spans="21:34" x14ac:dyDescent="0.15">
      <c r="U398" s="765" t="s">
        <v>291</v>
      </c>
      <c r="V398" s="923" t="s">
        <v>341</v>
      </c>
      <c r="W398" s="139">
        <v>0.16666666666666666</v>
      </c>
      <c r="X398" s="139">
        <v>0.16666666666666666</v>
      </c>
      <c r="Y398" s="139">
        <v>0</v>
      </c>
      <c r="Z398" s="139">
        <v>0.5</v>
      </c>
      <c r="AA398" s="139">
        <v>0.25</v>
      </c>
      <c r="AB398" s="139">
        <v>0.16666666666666666</v>
      </c>
      <c r="AC398" s="139">
        <v>0.25</v>
      </c>
      <c r="AD398" s="139">
        <v>0.25</v>
      </c>
      <c r="AE398" s="139">
        <v>0.25</v>
      </c>
      <c r="AF398" s="139">
        <v>0.16666666666666666</v>
      </c>
      <c r="AG398" s="139">
        <v>0.25</v>
      </c>
      <c r="AH398" s="139">
        <v>0.33333333333333331</v>
      </c>
    </row>
    <row r="399" spans="21:34" x14ac:dyDescent="0.15">
      <c r="U399" s="765" t="s">
        <v>304</v>
      </c>
      <c r="V399" s="923" t="s">
        <v>342</v>
      </c>
      <c r="W399" s="139">
        <v>0.33333333333333331</v>
      </c>
      <c r="X399" s="139">
        <v>0</v>
      </c>
      <c r="Y399" s="139">
        <v>8.3333333333333329E-2</v>
      </c>
      <c r="Z399" s="139">
        <v>0.25</v>
      </c>
      <c r="AA399" s="139">
        <v>0</v>
      </c>
      <c r="AB399" s="139">
        <v>0.16666666666666666</v>
      </c>
      <c r="AC399" s="139">
        <v>8.3333333333333329E-2</v>
      </c>
      <c r="AD399" s="139">
        <v>0.18</v>
      </c>
      <c r="AE399" s="139">
        <v>0</v>
      </c>
      <c r="AF399" s="139">
        <v>0.36</v>
      </c>
      <c r="AG399" s="139">
        <v>0.45</v>
      </c>
      <c r="AH399" s="139">
        <v>0.27</v>
      </c>
    </row>
    <row r="400" spans="21:34" x14ac:dyDescent="0.15">
      <c r="U400" s="765" t="s">
        <v>301</v>
      </c>
      <c r="V400" s="923" t="s">
        <v>343</v>
      </c>
      <c r="W400" s="139">
        <v>0.09</v>
      </c>
      <c r="X400" s="139">
        <v>0.18</v>
      </c>
      <c r="Y400" s="139">
        <v>0.27</v>
      </c>
      <c r="Z400" s="139">
        <v>0.25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0.08</v>
      </c>
      <c r="AF400" s="139">
        <v>0</v>
      </c>
      <c r="AG400" s="139">
        <v>0.42</v>
      </c>
      <c r="AH400" s="139">
        <v>0.33</v>
      </c>
    </row>
    <row r="401" spans="21:34" x14ac:dyDescent="0.15">
      <c r="U401" s="765" t="s">
        <v>307</v>
      </c>
      <c r="V401" s="923" t="s">
        <v>344</v>
      </c>
      <c r="W401" s="139">
        <v>0</v>
      </c>
      <c r="X401" s="139">
        <v>0.17</v>
      </c>
      <c r="Y401" s="139">
        <v>0.08</v>
      </c>
      <c r="Z401" s="139">
        <v>0.08</v>
      </c>
      <c r="AA401" s="139">
        <v>0.17</v>
      </c>
      <c r="AB401" s="139">
        <v>0.17</v>
      </c>
      <c r="AC401" s="139">
        <v>0.17</v>
      </c>
      <c r="AD401" s="139">
        <v>0.25</v>
      </c>
      <c r="AE401" s="139">
        <v>0.17</v>
      </c>
      <c r="AF401" s="139">
        <v>0.27</v>
      </c>
      <c r="AG401" s="139">
        <v>0</v>
      </c>
      <c r="AH401" s="139">
        <v>0</v>
      </c>
    </row>
    <row r="402" spans="21:34" x14ac:dyDescent="0.15">
      <c r="U402" s="765" t="s">
        <v>316</v>
      </c>
      <c r="V402" s="923" t="s">
        <v>345</v>
      </c>
      <c r="W402" s="139">
        <v>0.18</v>
      </c>
      <c r="X402" s="139">
        <v>0.08</v>
      </c>
      <c r="Y402" s="139">
        <v>0.17</v>
      </c>
      <c r="Z402" s="139">
        <v>0.2</v>
      </c>
      <c r="AA402" s="139">
        <v>0.1</v>
      </c>
      <c r="AB402" s="139">
        <v>0.33</v>
      </c>
      <c r="AC402" s="139">
        <v>0.08</v>
      </c>
      <c r="AD402" s="139">
        <v>0.17</v>
      </c>
      <c r="AE402" s="139">
        <v>0.17</v>
      </c>
      <c r="AF402" s="139">
        <v>0.33</v>
      </c>
      <c r="AG402" s="139">
        <v>0.25</v>
      </c>
      <c r="AH402" s="139">
        <v>0.08</v>
      </c>
    </row>
    <row r="403" spans="21:34" x14ac:dyDescent="0.15">
      <c r="U403" s="921" t="s">
        <v>317</v>
      </c>
      <c r="V403" s="923" t="s">
        <v>346</v>
      </c>
      <c r="W403" s="139">
        <v>0.33</v>
      </c>
      <c r="X403" s="139">
        <v>0.42</v>
      </c>
      <c r="Y403" s="139">
        <v>0.25</v>
      </c>
      <c r="Z403" s="139">
        <v>0.33</v>
      </c>
      <c r="AA403" s="139">
        <v>0.25</v>
      </c>
      <c r="AB403" s="139">
        <v>0.25</v>
      </c>
      <c r="AC403" s="139">
        <v>0.17</v>
      </c>
      <c r="AD403" s="139">
        <v>0.33</v>
      </c>
      <c r="AE403" s="139">
        <v>0.33</v>
      </c>
      <c r="AF403" s="139">
        <v>0.67</v>
      </c>
      <c r="AG403" s="139">
        <v>0.5</v>
      </c>
      <c r="AH403" s="139">
        <v>0.17</v>
      </c>
    </row>
    <row r="404" spans="21:34" x14ac:dyDescent="0.15">
      <c r="U404" s="138" t="s">
        <v>325</v>
      </c>
      <c r="V404" s="923" t="s">
        <v>347</v>
      </c>
      <c r="W404" s="139">
        <v>0.42</v>
      </c>
      <c r="X404" s="139">
        <v>0.33</v>
      </c>
      <c r="Y404" s="139">
        <v>0.17</v>
      </c>
      <c r="Z404" s="139">
        <v>0.33</v>
      </c>
      <c r="AA404" s="139">
        <v>0.57999999999999996</v>
      </c>
      <c r="AB404" s="139">
        <v>0.25</v>
      </c>
      <c r="AC404" s="139">
        <v>0.08</v>
      </c>
      <c r="AD404" s="139">
        <v>0.17</v>
      </c>
      <c r="AE404" s="139">
        <v>0</v>
      </c>
      <c r="AF404" s="139">
        <v>0.17</v>
      </c>
      <c r="AG404" s="139">
        <v>0.25</v>
      </c>
      <c r="AH404" s="139">
        <v>0.57999999999999996</v>
      </c>
    </row>
    <row r="405" spans="21:34" x14ac:dyDescent="0.15">
      <c r="U405" s="138" t="s">
        <v>326</v>
      </c>
      <c r="V405" s="138" t="s">
        <v>348</v>
      </c>
      <c r="W405" s="139">
        <v>0.57999999999999996</v>
      </c>
      <c r="X405" s="139">
        <v>0.17</v>
      </c>
      <c r="Y405" s="139">
        <v>0.17</v>
      </c>
      <c r="Z405" s="139">
        <v>0.18</v>
      </c>
      <c r="AA405" s="139">
        <v>0.36</v>
      </c>
      <c r="AB405" s="139">
        <v>0.36</v>
      </c>
      <c r="AC405" s="139">
        <v>0.17</v>
      </c>
      <c r="AD405" s="139">
        <v>0.5</v>
      </c>
      <c r="AE405" s="139">
        <v>0.67</v>
      </c>
      <c r="AF405" s="139">
        <v>0.67</v>
      </c>
      <c r="AG405" s="139">
        <v>0.25</v>
      </c>
      <c r="AH405" s="139">
        <v>0.42</v>
      </c>
    </row>
    <row r="406" spans="21:34" x14ac:dyDescent="0.15">
      <c r="U406" s="138" t="s">
        <v>333</v>
      </c>
      <c r="V406" s="138" t="s">
        <v>335</v>
      </c>
      <c r="W406" s="139">
        <v>0.67</v>
      </c>
      <c r="X406" s="139">
        <v>0.33</v>
      </c>
      <c r="Y406" s="139">
        <v>0.25</v>
      </c>
      <c r="Z406" s="139">
        <v>0.08</v>
      </c>
      <c r="AA406" s="139">
        <v>0.33</v>
      </c>
      <c r="AB406" s="139">
        <v>0.33</v>
      </c>
      <c r="AC406" s="139">
        <v>0.5</v>
      </c>
      <c r="AD406" s="139">
        <v>0.25</v>
      </c>
      <c r="AE406" s="139">
        <v>0.17</v>
      </c>
      <c r="AF406" s="139">
        <v>0.33</v>
      </c>
      <c r="AG406" s="139">
        <v>0.08</v>
      </c>
      <c r="AH406" s="139">
        <v>0.17</v>
      </c>
    </row>
    <row r="407" spans="21:34" x14ac:dyDescent="0.15">
      <c r="U407" s="138" t="s">
        <v>351</v>
      </c>
      <c r="V407" s="138" t="s">
        <v>352</v>
      </c>
      <c r="W407" s="139">
        <v>0.25</v>
      </c>
      <c r="X407" s="139">
        <v>0.08</v>
      </c>
      <c r="Y407" s="139">
        <v>0.17</v>
      </c>
      <c r="Z407" s="139">
        <v>0.17</v>
      </c>
      <c r="AA407" s="139">
        <v>0.25</v>
      </c>
      <c r="AB407" s="139">
        <v>0.17</v>
      </c>
      <c r="AC407" s="139">
        <v>0.5</v>
      </c>
      <c r="AD407" s="139">
        <v>0.25</v>
      </c>
      <c r="AE407" s="139">
        <v>0.67</v>
      </c>
      <c r="AF407" s="139">
        <v>0.42</v>
      </c>
      <c r="AG407" s="139">
        <v>0.17</v>
      </c>
      <c r="AH407" s="139">
        <v>0.33</v>
      </c>
    </row>
    <row r="408" spans="21:34" x14ac:dyDescent="0.15">
      <c r="U408" s="138" t="s">
        <v>353</v>
      </c>
      <c r="V408" s="138" t="s">
        <v>354</v>
      </c>
      <c r="W408" s="139">
        <v>0.25</v>
      </c>
      <c r="X408" s="139">
        <v>0.42</v>
      </c>
      <c r="Y408" s="139">
        <v>0</v>
      </c>
      <c r="Z408" s="139">
        <v>0.33</v>
      </c>
      <c r="AA408" s="139">
        <v>0.67</v>
      </c>
      <c r="AB408" s="139">
        <v>0.08</v>
      </c>
      <c r="AC408" s="139">
        <v>0.5</v>
      </c>
      <c r="AD408" s="139">
        <v>0.17</v>
      </c>
      <c r="AE408" s="139">
        <v>0.33</v>
      </c>
      <c r="AF408" s="139">
        <v>0.33</v>
      </c>
      <c r="AG408" s="139">
        <v>0.33</v>
      </c>
      <c r="AH408" s="139">
        <v>0.25</v>
      </c>
    </row>
    <row r="409" spans="21:34" x14ac:dyDescent="0.15">
      <c r="U409" s="138" t="s">
        <v>355</v>
      </c>
      <c r="V409" s="138" t="s">
        <v>357</v>
      </c>
      <c r="W409" s="139">
        <f t="array" ref="W409:AH409">TRANSPOSE(年次別!I303:I314)</f>
        <v>0.25</v>
      </c>
      <c r="X409" s="139">
        <v>0.25</v>
      </c>
      <c r="Y409" s="139">
        <v>0.42</v>
      </c>
      <c r="Z409" s="139">
        <v>0.57999999999999996</v>
      </c>
      <c r="AA409" s="139">
        <v>0.33</v>
      </c>
      <c r="AB409" s="139">
        <v>0.5</v>
      </c>
      <c r="AC409" s="139">
        <v>0.42</v>
      </c>
      <c r="AD409" s="139">
        <v>0.42</v>
      </c>
      <c r="AE409" s="139">
        <v>0.33</v>
      </c>
      <c r="AF409" s="139">
        <v>0.42</v>
      </c>
      <c r="AG409" s="139">
        <v>0.17</v>
      </c>
      <c r="AH409" s="139">
        <v>0.42</v>
      </c>
    </row>
    <row r="422" spans="2:34" s="925" customFormat="1" ht="18.75" customHeight="1" x14ac:dyDescent="0.2">
      <c r="B422" s="925" t="str">
        <f>B352</f>
        <v>令和6年12月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令和6年12月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3" spans="21:34" x14ac:dyDescent="0.15">
      <c r="U533" s="929"/>
      <c r="V533" s="970"/>
      <c r="W533" s="651" t="s">
        <v>82</v>
      </c>
      <c r="X533" s="651" t="s">
        <v>83</v>
      </c>
      <c r="Y533" s="651" t="s">
        <v>84</v>
      </c>
      <c r="Z533" s="651" t="s">
        <v>85</v>
      </c>
      <c r="AA533" s="651" t="s">
        <v>86</v>
      </c>
      <c r="AB533" s="651" t="s">
        <v>87</v>
      </c>
      <c r="AC533" s="651" t="s">
        <v>88</v>
      </c>
      <c r="AD533" s="651" t="s">
        <v>89</v>
      </c>
      <c r="AE533" s="651" t="s">
        <v>90</v>
      </c>
      <c r="AF533" s="651" t="s">
        <v>91</v>
      </c>
      <c r="AG533" s="651" t="s">
        <v>92</v>
      </c>
      <c r="AH533" s="651" t="s">
        <v>93</v>
      </c>
    </row>
    <row r="534" spans="21:34" x14ac:dyDescent="0.15">
      <c r="U534" s="765" t="s">
        <v>297</v>
      </c>
      <c r="V534" s="923" t="s">
        <v>337</v>
      </c>
      <c r="W534" s="139">
        <v>0.58333333333333337</v>
      </c>
      <c r="X534" s="139">
        <v>0.16666666666666666</v>
      </c>
      <c r="Y534" s="139">
        <v>0.41666666666666669</v>
      </c>
      <c r="Z534" s="139">
        <v>0.25</v>
      </c>
      <c r="AA534" s="139">
        <v>0.41666666666666669</v>
      </c>
      <c r="AB534" s="139">
        <v>0.75</v>
      </c>
      <c r="AC534" s="139">
        <v>0.5</v>
      </c>
      <c r="AD534" s="139">
        <v>0.41666666666666669</v>
      </c>
      <c r="AE534" s="139">
        <v>0.41666666666666669</v>
      </c>
      <c r="AF534" s="139">
        <v>1</v>
      </c>
      <c r="AG534" s="139">
        <v>0.41666666666666669</v>
      </c>
      <c r="AH534" s="139">
        <v>0.33333333333333331</v>
      </c>
    </row>
    <row r="535" spans="21:34" x14ac:dyDescent="0.15">
      <c r="U535" s="765" t="s">
        <v>298</v>
      </c>
      <c r="V535" s="923" t="s">
        <v>338</v>
      </c>
      <c r="W535" s="139">
        <v>0.41666666666666669</v>
      </c>
      <c r="X535" s="139">
        <v>0.66666666666666663</v>
      </c>
      <c r="Y535" s="139">
        <v>0.25</v>
      </c>
      <c r="Z535" s="139">
        <v>0</v>
      </c>
      <c r="AA535" s="139">
        <v>0.58333333333333337</v>
      </c>
      <c r="AB535" s="139">
        <v>0.33333333333333331</v>
      </c>
      <c r="AC535" s="139">
        <v>0.25</v>
      </c>
      <c r="AD535" s="139">
        <v>0.41666666666666669</v>
      </c>
      <c r="AE535" s="139">
        <v>0.25</v>
      </c>
      <c r="AF535" s="139">
        <v>8.3333333333333329E-2</v>
      </c>
      <c r="AG535" s="139">
        <v>0.25</v>
      </c>
      <c r="AH535" s="139">
        <v>0.16666666666666666</v>
      </c>
    </row>
    <row r="536" spans="21:34" x14ac:dyDescent="0.15">
      <c r="U536" s="765" t="s">
        <v>299</v>
      </c>
      <c r="V536" s="923" t="s">
        <v>339</v>
      </c>
      <c r="W536" s="139">
        <v>0.25</v>
      </c>
      <c r="X536" s="139">
        <v>0.41666666666666669</v>
      </c>
      <c r="Y536" s="139">
        <v>0.33333333333333331</v>
      </c>
      <c r="Z536" s="139">
        <v>0.41666666666666669</v>
      </c>
      <c r="AA536" s="139">
        <v>0.16666666666666666</v>
      </c>
      <c r="AB536" s="139">
        <v>0.33333333333333331</v>
      </c>
      <c r="AC536" s="139">
        <v>0.25</v>
      </c>
      <c r="AD536" s="139">
        <v>0.33333333333333331</v>
      </c>
      <c r="AE536" s="139">
        <v>0.41666666666666669</v>
      </c>
      <c r="AF536" s="139">
        <v>0.16666666666666666</v>
      </c>
      <c r="AG536" s="139">
        <v>8.3333333333333329E-2</v>
      </c>
      <c r="AH536" s="139">
        <v>0.16666666666666666</v>
      </c>
    </row>
    <row r="537" spans="21:34" x14ac:dyDescent="0.15">
      <c r="U537" s="765" t="s">
        <v>289</v>
      </c>
      <c r="V537" s="923" t="s">
        <v>340</v>
      </c>
      <c r="W537" s="139">
        <v>0.5</v>
      </c>
      <c r="X537" s="139">
        <v>0.5</v>
      </c>
      <c r="Y537" s="139">
        <v>0.16666666666666666</v>
      </c>
      <c r="Z537" s="139">
        <v>0.16666666666666666</v>
      </c>
      <c r="AA537" s="139">
        <v>0.16666666666666666</v>
      </c>
      <c r="AB537" s="139">
        <v>0.41666666666666669</v>
      </c>
      <c r="AC537" s="139">
        <v>0.16666666666666666</v>
      </c>
      <c r="AD537" s="139">
        <v>0.33333333333333331</v>
      </c>
      <c r="AE537" s="139">
        <v>0.16666666666666666</v>
      </c>
      <c r="AF537" s="139">
        <v>0.16666666666666666</v>
      </c>
      <c r="AG537" s="139">
        <v>8.3333333333333329E-2</v>
      </c>
      <c r="AH537" s="139">
        <v>8.3333333333333329E-2</v>
      </c>
    </row>
    <row r="538" spans="21:34" x14ac:dyDescent="0.15">
      <c r="U538" s="765" t="s">
        <v>291</v>
      </c>
      <c r="V538" s="923" t="s">
        <v>341</v>
      </c>
      <c r="W538" s="659">
        <v>0.33333333333333331</v>
      </c>
      <c r="X538" s="659">
        <v>0.25</v>
      </c>
      <c r="Y538" s="659">
        <v>0.5</v>
      </c>
      <c r="Z538" s="659">
        <v>8.3333333333333329E-2</v>
      </c>
      <c r="AA538" s="659">
        <v>0.33333333333333331</v>
      </c>
      <c r="AB538" s="659">
        <v>8.3333333333333329E-2</v>
      </c>
      <c r="AC538" s="659">
        <v>8.3333333333333329E-2</v>
      </c>
      <c r="AD538" s="659">
        <v>0.5</v>
      </c>
      <c r="AE538" s="659">
        <v>0</v>
      </c>
      <c r="AF538" s="659">
        <v>0.25</v>
      </c>
      <c r="AG538" s="659">
        <v>0.16666666666666666</v>
      </c>
      <c r="AH538" s="659">
        <v>0.16666666666666666</v>
      </c>
    </row>
    <row r="539" spans="21:34" x14ac:dyDescent="0.15">
      <c r="U539" s="765" t="s">
        <v>304</v>
      </c>
      <c r="V539" s="923" t="s">
        <v>342</v>
      </c>
      <c r="W539" s="659">
        <v>0.16666666666666666</v>
      </c>
      <c r="X539" s="659">
        <v>0.16666666666666666</v>
      </c>
      <c r="Y539" s="659">
        <v>0.33333333333333331</v>
      </c>
      <c r="Z539" s="659">
        <v>8.3333333333333329E-2</v>
      </c>
      <c r="AA539" s="659">
        <v>0</v>
      </c>
      <c r="AB539" s="659">
        <v>0.16666666666666666</v>
      </c>
      <c r="AC539" s="659">
        <v>0.16666666666666666</v>
      </c>
      <c r="AD539" s="659">
        <v>0</v>
      </c>
      <c r="AE539" s="659">
        <v>0.36363636363636365</v>
      </c>
      <c r="AF539" s="659">
        <v>0</v>
      </c>
      <c r="AG539" s="659">
        <v>0</v>
      </c>
      <c r="AH539" s="659">
        <v>0</v>
      </c>
    </row>
    <row r="540" spans="21:34" x14ac:dyDescent="0.15">
      <c r="U540" s="765" t="s">
        <v>301</v>
      </c>
      <c r="V540" s="923" t="s">
        <v>343</v>
      </c>
      <c r="W540" s="659">
        <v>0.27</v>
      </c>
      <c r="X540" s="659">
        <v>0</v>
      </c>
      <c r="Y540" s="659">
        <v>0.27</v>
      </c>
      <c r="Z540" s="659">
        <v>0.08</v>
      </c>
      <c r="AA540" s="659">
        <v>0.25</v>
      </c>
      <c r="AB540" s="659">
        <v>0.17</v>
      </c>
      <c r="AC540" s="659">
        <v>0.08</v>
      </c>
      <c r="AD540" s="659">
        <v>0.17</v>
      </c>
      <c r="AE540" s="659">
        <v>0.17</v>
      </c>
      <c r="AF540" s="659">
        <v>0.08</v>
      </c>
      <c r="AG540" s="659">
        <v>0.08</v>
      </c>
      <c r="AH540" s="659">
        <v>0.17</v>
      </c>
    </row>
    <row r="541" spans="21:34" x14ac:dyDescent="0.15">
      <c r="U541" s="765" t="s">
        <v>307</v>
      </c>
      <c r="V541" s="923" t="s">
        <v>344</v>
      </c>
      <c r="W541" s="139">
        <v>0.17</v>
      </c>
      <c r="X541" s="139">
        <v>0</v>
      </c>
      <c r="Y541" s="139">
        <v>0.17</v>
      </c>
      <c r="Z541" s="139">
        <v>0.5</v>
      </c>
      <c r="AA541" s="139">
        <v>0.25</v>
      </c>
      <c r="AB541" s="139">
        <v>0.17</v>
      </c>
      <c r="AC541" s="139">
        <v>0.25</v>
      </c>
      <c r="AD541" s="139">
        <v>0.25</v>
      </c>
      <c r="AE541" s="139">
        <v>0.08</v>
      </c>
      <c r="AF541" s="139">
        <v>0.27</v>
      </c>
      <c r="AG541" s="139">
        <v>0.09</v>
      </c>
      <c r="AH541" s="139">
        <v>0.27</v>
      </c>
    </row>
    <row r="542" spans="21:34" x14ac:dyDescent="0.15">
      <c r="U542" s="765" t="s">
        <v>316</v>
      </c>
      <c r="V542" s="923" t="s">
        <v>345</v>
      </c>
      <c r="W542" s="138">
        <v>0.36</v>
      </c>
      <c r="X542" s="138">
        <v>0.17</v>
      </c>
      <c r="Y542" s="138">
        <v>0.25</v>
      </c>
      <c r="Z542" s="138">
        <v>0.4</v>
      </c>
      <c r="AA542" s="138">
        <v>0.1</v>
      </c>
      <c r="AB542" s="138">
        <v>0.42</v>
      </c>
      <c r="AC542" s="138">
        <v>0.5</v>
      </c>
      <c r="AD542" s="138">
        <v>0.25</v>
      </c>
      <c r="AE542" s="138">
        <v>0.17</v>
      </c>
      <c r="AF542" s="138">
        <v>0.42</v>
      </c>
      <c r="AG542" s="138">
        <v>0.17</v>
      </c>
      <c r="AH542" s="138">
        <v>0.25</v>
      </c>
    </row>
    <row r="543" spans="21:34" x14ac:dyDescent="0.15">
      <c r="U543" s="921" t="s">
        <v>317</v>
      </c>
      <c r="V543" s="138" t="s">
        <v>346</v>
      </c>
      <c r="W543" s="138">
        <v>0.25</v>
      </c>
      <c r="X543" s="138">
        <v>0.25</v>
      </c>
      <c r="Y543" s="138">
        <v>0.08</v>
      </c>
      <c r="Z543" s="138">
        <v>0.08</v>
      </c>
      <c r="AA543" s="138">
        <v>0.33</v>
      </c>
      <c r="AB543" s="138">
        <v>0.08</v>
      </c>
      <c r="AC543" s="138">
        <v>0.17</v>
      </c>
      <c r="AD543" s="138">
        <v>0</v>
      </c>
      <c r="AE543" s="138">
        <v>0</v>
      </c>
      <c r="AF543" s="138">
        <v>0.42</v>
      </c>
      <c r="AG543" s="138">
        <v>0.08</v>
      </c>
      <c r="AH543" s="138">
        <v>0.25</v>
      </c>
    </row>
    <row r="544" spans="21:34" x14ac:dyDescent="0.15">
      <c r="U544" s="138" t="s">
        <v>325</v>
      </c>
      <c r="V544" s="138" t="s">
        <v>347</v>
      </c>
      <c r="W544" s="138">
        <v>0.17</v>
      </c>
      <c r="X544" s="138">
        <v>0.25</v>
      </c>
      <c r="Y544" s="138">
        <v>0.08</v>
      </c>
      <c r="Z544" s="138">
        <v>0.25</v>
      </c>
      <c r="AA544" s="138">
        <v>0.25</v>
      </c>
      <c r="AB544" s="138">
        <v>0.33</v>
      </c>
      <c r="AC544" s="138">
        <v>0.33</v>
      </c>
      <c r="AD544" s="138">
        <v>0.17</v>
      </c>
      <c r="AE544" s="138">
        <v>0</v>
      </c>
      <c r="AF544" s="138">
        <v>0</v>
      </c>
      <c r="AG544" s="138">
        <v>0.17</v>
      </c>
      <c r="AH544" s="138">
        <v>0.42</v>
      </c>
    </row>
    <row r="545" spans="21:34" x14ac:dyDescent="0.15">
      <c r="U545" s="138" t="s">
        <v>326</v>
      </c>
      <c r="V545" s="138" t="s">
        <v>348</v>
      </c>
      <c r="W545" s="796">
        <v>0.33</v>
      </c>
      <c r="X545" s="796">
        <v>0</v>
      </c>
      <c r="Y545" s="796">
        <v>0.42</v>
      </c>
      <c r="Z545" s="796">
        <v>0</v>
      </c>
      <c r="AA545" s="796">
        <v>0.45</v>
      </c>
      <c r="AB545" s="796">
        <v>0.09</v>
      </c>
      <c r="AC545" s="796">
        <v>0.25</v>
      </c>
      <c r="AD545" s="796">
        <v>0.25</v>
      </c>
      <c r="AE545" s="796">
        <v>0.33</v>
      </c>
      <c r="AF545" s="796">
        <v>0.75</v>
      </c>
      <c r="AG545" s="796">
        <v>0.33</v>
      </c>
      <c r="AH545" s="796">
        <v>0.25</v>
      </c>
    </row>
    <row r="546" spans="21:34" x14ac:dyDescent="0.15">
      <c r="U546" s="138" t="s">
        <v>333</v>
      </c>
      <c r="V546" s="138" t="s">
        <v>335</v>
      </c>
      <c r="W546" s="796">
        <v>0.57999999999999996</v>
      </c>
      <c r="X546" s="796">
        <v>0.25</v>
      </c>
      <c r="Y546" s="796">
        <v>0.42</v>
      </c>
      <c r="Z546" s="796">
        <v>0.42</v>
      </c>
      <c r="AA546" s="796">
        <v>0.57999999999999996</v>
      </c>
      <c r="AB546" s="796">
        <v>0.33</v>
      </c>
      <c r="AC546" s="796">
        <v>0.17</v>
      </c>
      <c r="AD546" s="796">
        <v>0.67</v>
      </c>
      <c r="AE546" s="796">
        <v>0.25</v>
      </c>
      <c r="AF546" s="796">
        <v>0.5</v>
      </c>
      <c r="AG546" s="796">
        <v>1</v>
      </c>
      <c r="AH546" s="796">
        <v>0.42</v>
      </c>
    </row>
    <row r="547" spans="21:34" x14ac:dyDescent="0.15">
      <c r="U547" s="138" t="s">
        <v>351</v>
      </c>
      <c r="V547" s="138" t="s">
        <v>352</v>
      </c>
      <c r="W547" s="138">
        <v>0.33</v>
      </c>
      <c r="X547" s="138">
        <v>0.33</v>
      </c>
      <c r="Y547" s="138">
        <v>0.5</v>
      </c>
      <c r="Z547" s="138">
        <v>0.5</v>
      </c>
      <c r="AA547" s="138">
        <v>0.57999999999999996</v>
      </c>
      <c r="AB547" s="138">
        <v>0.33</v>
      </c>
      <c r="AC547" s="138">
        <v>0.5</v>
      </c>
      <c r="AD547" s="138">
        <v>0.67</v>
      </c>
      <c r="AE547" s="138">
        <v>0.5</v>
      </c>
      <c r="AF547" s="138">
        <v>0.17</v>
      </c>
      <c r="AG547" s="138">
        <v>0.42</v>
      </c>
      <c r="AH547" s="138">
        <v>0.75</v>
      </c>
    </row>
    <row r="548" spans="21:34" x14ac:dyDescent="0.15">
      <c r="U548" s="138" t="s">
        <v>353</v>
      </c>
      <c r="V548" s="138" t="s">
        <v>354</v>
      </c>
      <c r="W548" s="138">
        <v>0.75</v>
      </c>
      <c r="X548" s="138">
        <v>0.57999999999999996</v>
      </c>
      <c r="Y548" s="138">
        <v>0.67</v>
      </c>
      <c r="Z548" s="138">
        <v>0.67</v>
      </c>
      <c r="AA548" s="138">
        <v>0.25</v>
      </c>
      <c r="AB548" s="138">
        <v>0.25</v>
      </c>
      <c r="AC548" s="138">
        <v>0.57999999999999996</v>
      </c>
      <c r="AD548" s="138">
        <v>0.08</v>
      </c>
      <c r="AE548" s="138">
        <v>0.5</v>
      </c>
      <c r="AF548" s="138">
        <v>0.57999999999999996</v>
      </c>
      <c r="AG548" s="138">
        <v>0.83</v>
      </c>
      <c r="AH548" s="138">
        <v>0.5</v>
      </c>
    </row>
    <row r="549" spans="21:34" x14ac:dyDescent="0.15">
      <c r="U549" s="138" t="s">
        <v>355</v>
      </c>
      <c r="V549" s="138" t="s">
        <v>357</v>
      </c>
      <c r="W549" s="138">
        <f t="array" ref="W549:AH549">TRANSPOSE(年次別!K303:K314)</f>
        <v>0.33</v>
      </c>
      <c r="X549" s="138">
        <v>0.25</v>
      </c>
      <c r="Y549" s="138">
        <v>0.25</v>
      </c>
      <c r="Z549" s="138">
        <v>0.25</v>
      </c>
      <c r="AA549" s="138">
        <v>0.57999999999999996</v>
      </c>
      <c r="AB549" s="138">
        <v>0.5</v>
      </c>
      <c r="AC549" s="138">
        <v>0.5</v>
      </c>
      <c r="AD549" s="138">
        <v>0.42</v>
      </c>
      <c r="AE549" s="138">
        <v>0.33</v>
      </c>
      <c r="AF549" s="138">
        <v>0.33</v>
      </c>
      <c r="AG549" s="138">
        <v>0.33</v>
      </c>
      <c r="AH549" s="138">
        <v>0.67</v>
      </c>
    </row>
    <row r="562" spans="2:34" s="925" customFormat="1" ht="18.75" customHeight="1" x14ac:dyDescent="0.2">
      <c r="B562" s="925" t="str">
        <f>B492</f>
        <v>令和6年12月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令和6年12月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9" spans="2:34" x14ac:dyDescent="0.15">
      <c r="U639" s="929"/>
      <c r="V639" s="970"/>
      <c r="W639" s="651" t="s">
        <v>82</v>
      </c>
      <c r="X639" s="651" t="s">
        <v>83</v>
      </c>
      <c r="Y639" s="651" t="s">
        <v>84</v>
      </c>
      <c r="Z639" s="651" t="s">
        <v>85</v>
      </c>
      <c r="AA639" s="651" t="s">
        <v>86</v>
      </c>
      <c r="AB639" s="651" t="s">
        <v>87</v>
      </c>
      <c r="AC639" s="651" t="s">
        <v>88</v>
      </c>
      <c r="AD639" s="651" t="s">
        <v>89</v>
      </c>
      <c r="AE639" s="651" t="s">
        <v>90</v>
      </c>
      <c r="AF639" s="651" t="s">
        <v>91</v>
      </c>
      <c r="AG639" s="651" t="s">
        <v>92</v>
      </c>
      <c r="AH639" s="651" t="s">
        <v>93</v>
      </c>
    </row>
    <row r="640" spans="2:34" x14ac:dyDescent="0.15">
      <c r="U640" s="765" t="s">
        <v>297</v>
      </c>
      <c r="V640" s="923" t="s">
        <v>337</v>
      </c>
      <c r="W640" s="139">
        <v>7.8571428571428568</v>
      </c>
      <c r="X640" s="139">
        <v>10.142857142857142</v>
      </c>
      <c r="Y640" s="139">
        <v>9.7142857142857135</v>
      </c>
      <c r="Z640" s="139">
        <v>9.4285714285714288</v>
      </c>
      <c r="AA640" s="139">
        <v>9.2857142857142865</v>
      </c>
      <c r="AB640" s="139">
        <v>11.428571428571429</v>
      </c>
      <c r="AC640" s="139">
        <v>13.428571428571429</v>
      </c>
      <c r="AD640" s="139">
        <v>10.714285714285714</v>
      </c>
      <c r="AE640" s="139">
        <v>10.857142857142858</v>
      </c>
      <c r="AF640" s="139">
        <v>9.8571428571428577</v>
      </c>
      <c r="AG640" s="139">
        <v>8.8571428571428577</v>
      </c>
      <c r="AH640" s="139">
        <v>9.5714285714285712</v>
      </c>
    </row>
    <row r="641" spans="21:34" x14ac:dyDescent="0.15">
      <c r="U641" s="765" t="s">
        <v>298</v>
      </c>
      <c r="V641" s="923" t="s">
        <v>338</v>
      </c>
      <c r="W641" s="139">
        <v>9.8571428571428577</v>
      </c>
      <c r="X641" s="139">
        <v>9.7142857142857135</v>
      </c>
      <c r="Y641" s="139">
        <v>10.142857142857142</v>
      </c>
      <c r="Z641" s="139">
        <v>8.7142857142857135</v>
      </c>
      <c r="AA641" s="139">
        <v>11.142857142857142</v>
      </c>
      <c r="AB641" s="139">
        <v>10.428571428571429</v>
      </c>
      <c r="AC641" s="139">
        <v>11.428571428571429</v>
      </c>
      <c r="AD641" s="139">
        <v>11.285714285714286</v>
      </c>
      <c r="AE641" s="139">
        <v>8.1428571428571423</v>
      </c>
      <c r="AF641" s="139">
        <v>10.142857142857142</v>
      </c>
      <c r="AG641" s="139">
        <v>6.8571428571428568</v>
      </c>
      <c r="AH641" s="139">
        <v>9.5714285714285712</v>
      </c>
    </row>
    <row r="642" spans="21:34" x14ac:dyDescent="0.15">
      <c r="U642" s="765" t="s">
        <v>299</v>
      </c>
      <c r="V642" s="923" t="s">
        <v>339</v>
      </c>
      <c r="W642" s="139">
        <v>10.571428571428571</v>
      </c>
      <c r="X642" s="139">
        <v>9.8571428571428577</v>
      </c>
      <c r="Y642" s="139">
        <v>8.5714285714285712</v>
      </c>
      <c r="Z642" s="139">
        <v>12</v>
      </c>
      <c r="AA642" s="139">
        <v>11.571428571428571</v>
      </c>
      <c r="AB642" s="139">
        <v>10</v>
      </c>
      <c r="AC642" s="139">
        <v>10.285714285714286</v>
      </c>
      <c r="AD642" s="139">
        <v>11</v>
      </c>
      <c r="AE642" s="139">
        <v>12.571428571428571</v>
      </c>
      <c r="AF642" s="139">
        <v>11.142857142857142</v>
      </c>
      <c r="AG642" s="139">
        <v>11.571428571428571</v>
      </c>
      <c r="AH642" s="139">
        <v>9</v>
      </c>
    </row>
    <row r="643" spans="21:34" x14ac:dyDescent="0.15">
      <c r="U643" s="765" t="s">
        <v>289</v>
      </c>
      <c r="V643" s="923" t="s">
        <v>340</v>
      </c>
      <c r="W643" s="139">
        <v>10.428571428571429</v>
      </c>
      <c r="X643" s="139">
        <v>9.5714285714285712</v>
      </c>
      <c r="Y643" s="139">
        <v>8.7142857142857135</v>
      </c>
      <c r="Z643" s="139">
        <v>7.4285714285714288</v>
      </c>
      <c r="AA643" s="139">
        <v>7</v>
      </c>
      <c r="AB643" s="139">
        <v>8.1428571428571423</v>
      </c>
      <c r="AC643" s="139">
        <v>9.5714285714285712</v>
      </c>
      <c r="AD643" s="139">
        <v>6.5714285714285712</v>
      </c>
      <c r="AE643" s="139">
        <v>9.5714285714285712</v>
      </c>
      <c r="AF643" s="139">
        <v>7.1428571428571432</v>
      </c>
      <c r="AG643" s="139">
        <v>8.1428571428571423</v>
      </c>
      <c r="AH643" s="139">
        <v>8.7142857142857135</v>
      </c>
    </row>
    <row r="644" spans="21:34" x14ac:dyDescent="0.15">
      <c r="U644" s="765" t="s">
        <v>291</v>
      </c>
      <c r="V644" s="923" t="s">
        <v>341</v>
      </c>
      <c r="W644" s="139">
        <v>7.8571428571428568</v>
      </c>
      <c r="X644" s="139">
        <v>9.5714285714285712</v>
      </c>
      <c r="Y644" s="139">
        <v>5.1428571428571432</v>
      </c>
      <c r="Z644" s="139">
        <v>7.7142857142857144</v>
      </c>
      <c r="AA644" s="139">
        <v>5</v>
      </c>
      <c r="AB644" s="139">
        <v>6.1428571428571432</v>
      </c>
      <c r="AC644" s="139">
        <v>6.7142857142857144</v>
      </c>
      <c r="AD644" s="139">
        <v>6.7142857142857144</v>
      </c>
      <c r="AE644" s="139">
        <v>5.2857142857142856</v>
      </c>
      <c r="AF644" s="139">
        <v>7.5714285714285712</v>
      </c>
      <c r="AG644" s="139">
        <v>6.5714285714285712</v>
      </c>
      <c r="AH644" s="139">
        <v>7</v>
      </c>
    </row>
    <row r="645" spans="21:34" x14ac:dyDescent="0.15">
      <c r="U645" s="765" t="s">
        <v>304</v>
      </c>
      <c r="V645" s="923" t="s">
        <v>342</v>
      </c>
      <c r="W645" s="139">
        <v>8.8571428571428577</v>
      </c>
      <c r="X645" s="139">
        <v>7</v>
      </c>
      <c r="Y645" s="139">
        <v>5</v>
      </c>
      <c r="Z645" s="139">
        <v>3.2857142857142856</v>
      </c>
      <c r="AA645" s="139">
        <v>3</v>
      </c>
      <c r="AB645" s="139">
        <v>2.8571428571428572</v>
      </c>
      <c r="AC645" s="139">
        <v>3.4285714285714284</v>
      </c>
      <c r="AD645" s="139">
        <v>3.2857142857142856</v>
      </c>
      <c r="AE645" s="139">
        <v>3.7142857142857144</v>
      </c>
      <c r="AF645" s="139">
        <v>3</v>
      </c>
      <c r="AG645" s="139">
        <v>3.14</v>
      </c>
      <c r="AH645" s="139">
        <v>2.71</v>
      </c>
    </row>
    <row r="646" spans="21:34" x14ac:dyDescent="0.15">
      <c r="U646" s="765" t="s">
        <v>301</v>
      </c>
      <c r="V646" s="923" t="s">
        <v>343</v>
      </c>
      <c r="W646" s="139">
        <v>3.71</v>
      </c>
      <c r="X646" s="139">
        <v>3.14</v>
      </c>
      <c r="Y646" s="139">
        <v>3.29</v>
      </c>
      <c r="Z646" s="139">
        <v>4.29</v>
      </c>
      <c r="AA646" s="139">
        <v>5.14</v>
      </c>
      <c r="AB646" s="139">
        <v>5.57</v>
      </c>
      <c r="AC646" s="139">
        <v>4.1399999999999997</v>
      </c>
      <c r="AD646" s="139">
        <v>4.29</v>
      </c>
      <c r="AE646" s="139">
        <v>5.14</v>
      </c>
      <c r="AF646" s="139">
        <v>2.29</v>
      </c>
      <c r="AG646" s="139">
        <v>3.86</v>
      </c>
      <c r="AH646" s="139">
        <v>4.29</v>
      </c>
    </row>
    <row r="647" spans="21:34" x14ac:dyDescent="0.15">
      <c r="U647" s="765" t="s">
        <v>307</v>
      </c>
      <c r="V647" s="923" t="s">
        <v>344</v>
      </c>
      <c r="W647" s="139">
        <v>5</v>
      </c>
      <c r="X647" s="139">
        <v>5.14</v>
      </c>
      <c r="Y647" s="139">
        <v>3</v>
      </c>
      <c r="Z647" s="139">
        <v>3.57</v>
      </c>
      <c r="AA647" s="139">
        <v>5.14</v>
      </c>
      <c r="AB647" s="139">
        <v>6.29</v>
      </c>
      <c r="AC647" s="139">
        <v>5.29</v>
      </c>
      <c r="AD647" s="139">
        <v>4.1399999999999997</v>
      </c>
      <c r="AE647" s="139">
        <v>6.71</v>
      </c>
      <c r="AF647" s="139">
        <v>6.43</v>
      </c>
      <c r="AG647" s="139">
        <v>6.43</v>
      </c>
      <c r="AH647" s="139">
        <v>5.29</v>
      </c>
    </row>
    <row r="648" spans="21:34" x14ac:dyDescent="0.15">
      <c r="U648" s="765" t="s">
        <v>316</v>
      </c>
      <c r="V648" s="923" t="s">
        <v>345</v>
      </c>
      <c r="W648" s="139">
        <v>5</v>
      </c>
      <c r="X648" s="139">
        <v>4.29</v>
      </c>
      <c r="Y648" s="139">
        <v>3.71</v>
      </c>
      <c r="Z648" s="139">
        <v>4.43</v>
      </c>
      <c r="AA648" s="139">
        <v>4.43</v>
      </c>
      <c r="AB648" s="139">
        <v>5.86</v>
      </c>
      <c r="AC648" s="139">
        <v>4.8600000000000003</v>
      </c>
      <c r="AD648" s="139">
        <v>6.71</v>
      </c>
      <c r="AE648" s="139">
        <v>6.29</v>
      </c>
      <c r="AF648" s="139">
        <v>6.71</v>
      </c>
      <c r="AG648" s="139">
        <v>6.29</v>
      </c>
      <c r="AH648" s="139">
        <v>4.43</v>
      </c>
    </row>
    <row r="649" spans="21:34" x14ac:dyDescent="0.15">
      <c r="U649" s="921" t="s">
        <v>317</v>
      </c>
      <c r="V649" s="923" t="s">
        <v>346</v>
      </c>
      <c r="W649" s="139">
        <v>6.29</v>
      </c>
      <c r="X649" s="139">
        <v>8.86</v>
      </c>
      <c r="Y649" s="139">
        <v>7.14</v>
      </c>
      <c r="Z649" s="139">
        <v>4.57</v>
      </c>
      <c r="AA649" s="139">
        <v>6.29</v>
      </c>
      <c r="AB649" s="139">
        <v>6.71</v>
      </c>
      <c r="AC649" s="139">
        <v>5.43</v>
      </c>
      <c r="AD649" s="139">
        <v>6</v>
      </c>
      <c r="AE649" s="139">
        <v>5.71</v>
      </c>
      <c r="AF649" s="139">
        <v>6.71</v>
      </c>
      <c r="AG649" s="139">
        <v>4.43</v>
      </c>
      <c r="AH649" s="139">
        <v>4.57</v>
      </c>
    </row>
    <row r="650" spans="21:34" x14ac:dyDescent="0.15">
      <c r="U650" s="138" t="s">
        <v>325</v>
      </c>
      <c r="V650" s="923" t="s">
        <v>347</v>
      </c>
      <c r="W650" s="139">
        <v>5.57</v>
      </c>
      <c r="X650" s="139">
        <v>6.29</v>
      </c>
      <c r="Y650" s="139">
        <v>6.43</v>
      </c>
      <c r="Z650" s="139">
        <v>4.71</v>
      </c>
      <c r="AA650" s="139">
        <v>6.14</v>
      </c>
      <c r="AB650" s="139">
        <v>6</v>
      </c>
      <c r="AC650" s="139">
        <v>7.57</v>
      </c>
      <c r="AD650" s="139">
        <v>7</v>
      </c>
      <c r="AE650" s="139">
        <v>8.43</v>
      </c>
      <c r="AF650" s="139">
        <v>6.71</v>
      </c>
      <c r="AG650" s="139">
        <v>6.57</v>
      </c>
      <c r="AH650" s="139">
        <v>6.57</v>
      </c>
    </row>
    <row r="651" spans="21:34" x14ac:dyDescent="0.15">
      <c r="U651" s="138" t="s">
        <v>326</v>
      </c>
      <c r="V651" s="923" t="s">
        <v>348</v>
      </c>
      <c r="W651" s="139">
        <v>8.57</v>
      </c>
      <c r="X651" s="139">
        <v>5.86</v>
      </c>
      <c r="Y651" s="139">
        <v>6.71</v>
      </c>
      <c r="Z651" s="139">
        <v>5.29</v>
      </c>
      <c r="AA651" s="139">
        <v>4.29</v>
      </c>
      <c r="AB651" s="139">
        <v>5.71</v>
      </c>
      <c r="AC651" s="139">
        <v>7.43</v>
      </c>
      <c r="AD651" s="139">
        <v>3.29</v>
      </c>
      <c r="AE651" s="139">
        <v>5.71</v>
      </c>
      <c r="AF651" s="139">
        <v>4.1399999999999997</v>
      </c>
      <c r="AG651" s="139">
        <v>5.43</v>
      </c>
      <c r="AH651" s="139">
        <v>6</v>
      </c>
    </row>
    <row r="652" spans="21:34" x14ac:dyDescent="0.15">
      <c r="U652" s="138" t="s">
        <v>333</v>
      </c>
      <c r="V652" s="923" t="s">
        <v>335</v>
      </c>
      <c r="W652" s="139">
        <v>6.14</v>
      </c>
      <c r="X652" s="139">
        <v>5.29</v>
      </c>
      <c r="Y652" s="139">
        <v>4.8600000000000003</v>
      </c>
      <c r="Z652" s="139">
        <v>3.71</v>
      </c>
      <c r="AA652" s="139">
        <v>5.86</v>
      </c>
      <c r="AB652" s="139">
        <v>5.57</v>
      </c>
      <c r="AC652" s="139">
        <v>5.86</v>
      </c>
      <c r="AD652" s="139">
        <v>3.57</v>
      </c>
      <c r="AE652" s="139">
        <v>4.57</v>
      </c>
      <c r="AF652" s="139">
        <v>4.29</v>
      </c>
      <c r="AG652" s="139">
        <v>3.57</v>
      </c>
      <c r="AH652" s="139">
        <v>6.14</v>
      </c>
    </row>
    <row r="653" spans="21:34" x14ac:dyDescent="0.15">
      <c r="U653" s="138" t="s">
        <v>351</v>
      </c>
      <c r="V653" s="923" t="s">
        <v>352</v>
      </c>
      <c r="W653" s="926">
        <v>4.1399999999999997</v>
      </c>
      <c r="X653" s="926">
        <v>3.86</v>
      </c>
      <c r="Y653" s="926">
        <v>4.71</v>
      </c>
      <c r="Z653" s="926">
        <v>5.43</v>
      </c>
      <c r="AA653" s="926">
        <v>4.71</v>
      </c>
      <c r="AB653" s="926">
        <v>4.43</v>
      </c>
      <c r="AC653" s="926">
        <v>2.71</v>
      </c>
      <c r="AD653" s="926">
        <v>4.29</v>
      </c>
      <c r="AE653" s="926">
        <v>4</v>
      </c>
      <c r="AF653" s="926">
        <v>4.43</v>
      </c>
      <c r="AG653" s="926">
        <v>3.71</v>
      </c>
      <c r="AH653" s="926">
        <v>4.1399999999999997</v>
      </c>
    </row>
    <row r="654" spans="21:34" x14ac:dyDescent="0.15">
      <c r="U654" s="138" t="s">
        <v>353</v>
      </c>
      <c r="V654" s="923" t="s">
        <v>354</v>
      </c>
      <c r="W654" s="926">
        <v>3.71</v>
      </c>
      <c r="X654" s="926">
        <v>3.14</v>
      </c>
      <c r="Y654" s="926">
        <v>2.86</v>
      </c>
      <c r="Z654" s="926">
        <v>3.86</v>
      </c>
      <c r="AA654" s="926">
        <v>5.29</v>
      </c>
      <c r="AB654" s="926">
        <v>4.57</v>
      </c>
      <c r="AC654" s="926">
        <v>5.29</v>
      </c>
      <c r="AD654" s="926">
        <v>5</v>
      </c>
      <c r="AE654" s="926">
        <v>4.43</v>
      </c>
      <c r="AF654" s="926">
        <v>5.86</v>
      </c>
      <c r="AG654" s="926">
        <v>5</v>
      </c>
      <c r="AH654" s="926">
        <v>4.71</v>
      </c>
    </row>
    <row r="655" spans="21:34" x14ac:dyDescent="0.15">
      <c r="U655" s="138" t="s">
        <v>355</v>
      </c>
      <c r="V655" s="923" t="s">
        <v>357</v>
      </c>
      <c r="W655" s="926">
        <f t="array" ref="W655:AH655">TRANSPOSE(年次別!M303:M314)</f>
        <v>4.57</v>
      </c>
      <c r="X655" s="926">
        <v>4.29</v>
      </c>
      <c r="Y655" s="926">
        <v>4</v>
      </c>
      <c r="Z655" s="926">
        <v>6.57</v>
      </c>
      <c r="AA655" s="926">
        <v>3.57</v>
      </c>
      <c r="AB655" s="926">
        <v>4.71</v>
      </c>
      <c r="AC655" s="926">
        <v>4.1399999999999997</v>
      </c>
      <c r="AD655" s="926">
        <v>4.57</v>
      </c>
      <c r="AE655" s="926">
        <v>4.29</v>
      </c>
      <c r="AF655" s="926">
        <v>4</v>
      </c>
      <c r="AG655" s="926">
        <v>3.71</v>
      </c>
      <c r="AH655" s="926">
        <v>3.71</v>
      </c>
    </row>
    <row r="703" spans="2:34" s="925" customFormat="1" ht="18.75" customHeight="1" x14ac:dyDescent="0.2">
      <c r="B703" s="925" t="str">
        <f>B632</f>
        <v>令和6年12月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令和6年12月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9" spans="2:34" x14ac:dyDescent="0.15">
      <c r="U779" s="929"/>
      <c r="V779" s="970"/>
      <c r="W779" s="651" t="s">
        <v>82</v>
      </c>
      <c r="X779" s="651" t="s">
        <v>83</v>
      </c>
      <c r="Y779" s="651" t="s">
        <v>84</v>
      </c>
      <c r="Z779" s="651" t="s">
        <v>85</v>
      </c>
      <c r="AA779" s="651" t="s">
        <v>86</v>
      </c>
      <c r="AB779" s="651" t="s">
        <v>87</v>
      </c>
      <c r="AC779" s="651" t="s">
        <v>88</v>
      </c>
      <c r="AD779" s="651" t="s">
        <v>89</v>
      </c>
      <c r="AE779" s="651" t="s">
        <v>90</v>
      </c>
      <c r="AF779" s="651" t="s">
        <v>91</v>
      </c>
      <c r="AG779" s="651" t="s">
        <v>92</v>
      </c>
      <c r="AH779" s="651" t="s">
        <v>93</v>
      </c>
    </row>
    <row r="780" spans="2:34" x14ac:dyDescent="0.15">
      <c r="U780" s="765" t="s">
        <v>297</v>
      </c>
      <c r="V780" s="923" t="s">
        <v>337</v>
      </c>
      <c r="W780" s="139">
        <v>0.42857142857142855</v>
      </c>
      <c r="X780" s="139">
        <v>0.42857142857142855</v>
      </c>
      <c r="Y780" s="139">
        <v>1</v>
      </c>
      <c r="Z780" s="139">
        <v>2.1428571428571428</v>
      </c>
      <c r="AA780" s="139">
        <v>1.5714285714285714</v>
      </c>
      <c r="AB780" s="139">
        <v>1.2857142857142858</v>
      </c>
      <c r="AC780" s="139">
        <v>1.7142857142857142</v>
      </c>
      <c r="AD780" s="139">
        <v>1.5714285714285714</v>
      </c>
      <c r="AE780" s="139">
        <v>1.4285714285714286</v>
      </c>
      <c r="AF780" s="139">
        <v>0.5714285714285714</v>
      </c>
      <c r="AG780" s="139">
        <v>1.1428571428571428</v>
      </c>
      <c r="AH780" s="139">
        <v>0.7142857142857143</v>
      </c>
    </row>
    <row r="781" spans="2:34" x14ac:dyDescent="0.15">
      <c r="U781" s="765" t="s">
        <v>298</v>
      </c>
      <c r="V781" s="923" t="s">
        <v>338</v>
      </c>
      <c r="W781" s="139">
        <v>1.7142857142857142</v>
      </c>
      <c r="X781" s="139">
        <v>2.8571428571428572</v>
      </c>
      <c r="Y781" s="139">
        <v>1</v>
      </c>
      <c r="Z781" s="139">
        <v>1.5714285714285714</v>
      </c>
      <c r="AA781" s="139">
        <v>0.42857142857142855</v>
      </c>
      <c r="AB781" s="139">
        <v>0.8571428571428571</v>
      </c>
      <c r="AC781" s="139">
        <v>0.5714285714285714</v>
      </c>
      <c r="AD781" s="139">
        <v>1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299</v>
      </c>
      <c r="V782" s="923" t="s">
        <v>339</v>
      </c>
      <c r="W782" s="139">
        <v>0</v>
      </c>
      <c r="X782" s="139">
        <v>0</v>
      </c>
      <c r="Y782" s="139">
        <v>0</v>
      </c>
      <c r="Z782" s="139">
        <v>0.2857142857142857</v>
      </c>
      <c r="AA782" s="139">
        <v>0</v>
      </c>
      <c r="AB782" s="139">
        <v>0</v>
      </c>
      <c r="AC782" s="139">
        <v>0.14285714285714285</v>
      </c>
      <c r="AD782" s="139">
        <v>0</v>
      </c>
      <c r="AE782" s="139">
        <v>0</v>
      </c>
      <c r="AF782" s="139">
        <v>0</v>
      </c>
      <c r="AG782" s="139">
        <v>0</v>
      </c>
      <c r="AH782" s="139">
        <v>0</v>
      </c>
    </row>
    <row r="783" spans="2:34" x14ac:dyDescent="0.15">
      <c r="U783" s="765" t="s">
        <v>289</v>
      </c>
      <c r="V783" s="923" t="s">
        <v>340</v>
      </c>
      <c r="W783" s="139">
        <v>0</v>
      </c>
      <c r="X783" s="139">
        <v>0</v>
      </c>
      <c r="Y783" s="139">
        <v>0.14285714285714285</v>
      </c>
      <c r="Z783" s="139">
        <v>0.14285714285714285</v>
      </c>
      <c r="AA783" s="139">
        <v>0</v>
      </c>
      <c r="AB783" s="139">
        <v>0</v>
      </c>
      <c r="AC783" s="139">
        <v>0.14285714285714285</v>
      </c>
      <c r="AD783" s="139">
        <v>0.2857142857142857</v>
      </c>
      <c r="AE783" s="139">
        <v>0</v>
      </c>
      <c r="AF783" s="139">
        <v>0</v>
      </c>
      <c r="AG783" s="139">
        <v>0</v>
      </c>
      <c r="AH783" s="139">
        <v>0.14285714285714285</v>
      </c>
    </row>
    <row r="784" spans="2:34" x14ac:dyDescent="0.15">
      <c r="U784" s="765" t="s">
        <v>291</v>
      </c>
      <c r="V784" s="923" t="s">
        <v>341</v>
      </c>
      <c r="W784" s="139">
        <v>0</v>
      </c>
      <c r="X784" s="139">
        <v>0</v>
      </c>
      <c r="Y784" s="139">
        <v>0.8571428571428571</v>
      </c>
      <c r="Z784" s="139">
        <v>1</v>
      </c>
      <c r="AA784" s="139">
        <v>1.2857142857142858</v>
      </c>
      <c r="AB784" s="139">
        <v>0.5714285714285714</v>
      </c>
      <c r="AC784" s="139">
        <v>0.8571428571428571</v>
      </c>
      <c r="AD784" s="139">
        <v>1.2857142857142858</v>
      </c>
      <c r="AE784" s="139">
        <v>1.2857142857142858</v>
      </c>
      <c r="AF784" s="139">
        <v>0.42857142857142855</v>
      </c>
      <c r="AG784" s="139">
        <v>0.2857142857142857</v>
      </c>
      <c r="AH784" s="139">
        <v>1.1428571428571428</v>
      </c>
    </row>
    <row r="785" spans="21:34" x14ac:dyDescent="0.15">
      <c r="U785" s="765" t="s">
        <v>304</v>
      </c>
      <c r="V785" s="923" t="s">
        <v>342</v>
      </c>
      <c r="W785" s="139">
        <v>2</v>
      </c>
      <c r="X785" s="139">
        <v>0.7142857142857143</v>
      </c>
      <c r="Y785" s="139">
        <v>1.1428571428571428</v>
      </c>
      <c r="Z785" s="139">
        <v>2.4285714285714284</v>
      </c>
      <c r="AA785" s="139">
        <v>2.5714285714285716</v>
      </c>
      <c r="AB785" s="139">
        <v>2.8571428571428572</v>
      </c>
      <c r="AC785" s="139">
        <v>3.4285714285714284</v>
      </c>
      <c r="AD785" s="139">
        <v>2.4285714285714284</v>
      </c>
      <c r="AE785" s="139">
        <v>0.8571428571428571</v>
      </c>
      <c r="AF785" s="139">
        <v>1.57</v>
      </c>
      <c r="AG785" s="139">
        <v>1.43</v>
      </c>
      <c r="AH785" s="139">
        <v>1.86</v>
      </c>
    </row>
    <row r="786" spans="21:34" x14ac:dyDescent="0.15">
      <c r="U786" s="765" t="s">
        <v>301</v>
      </c>
      <c r="V786" s="923" t="s">
        <v>343</v>
      </c>
      <c r="W786" s="139">
        <v>2.14</v>
      </c>
      <c r="X786" s="139">
        <v>1.86</v>
      </c>
      <c r="Y786" s="139">
        <v>1</v>
      </c>
      <c r="Z786" s="139">
        <v>2.4300000000000002</v>
      </c>
      <c r="AA786" s="139">
        <v>2.86</v>
      </c>
      <c r="AB786" s="139">
        <v>1.57</v>
      </c>
      <c r="AC786" s="139">
        <v>1.1399999999999999</v>
      </c>
      <c r="AD786" s="139">
        <v>1.43</v>
      </c>
      <c r="AE786" s="139">
        <v>1.29</v>
      </c>
      <c r="AF786" s="139">
        <v>1.57</v>
      </c>
      <c r="AG786" s="139">
        <v>0.86</v>
      </c>
      <c r="AH786" s="139">
        <v>1.71</v>
      </c>
    </row>
    <row r="787" spans="21:34" x14ac:dyDescent="0.15">
      <c r="U787" s="765" t="s">
        <v>307</v>
      </c>
      <c r="V787" s="923" t="s">
        <v>344</v>
      </c>
      <c r="W787" s="139">
        <v>2</v>
      </c>
      <c r="X787" s="139">
        <v>2.29</v>
      </c>
      <c r="Y787" s="139">
        <v>2</v>
      </c>
      <c r="Z787" s="139">
        <v>1.43</v>
      </c>
      <c r="AA787" s="139">
        <v>1.57</v>
      </c>
      <c r="AB787" s="139">
        <v>3</v>
      </c>
      <c r="AC787" s="139">
        <v>1.57</v>
      </c>
      <c r="AD787" s="139">
        <v>0.71</v>
      </c>
      <c r="AE787" s="139">
        <v>1.1399999999999999</v>
      </c>
      <c r="AF787" s="139">
        <v>1.1399999999999999</v>
      </c>
      <c r="AG787" s="139">
        <v>1.1399999999999999</v>
      </c>
      <c r="AH787" s="139">
        <v>1.57</v>
      </c>
    </row>
    <row r="788" spans="21:34" x14ac:dyDescent="0.15">
      <c r="U788" s="765" t="s">
        <v>316</v>
      </c>
      <c r="V788" s="923" t="s">
        <v>345</v>
      </c>
      <c r="W788" s="139">
        <v>1.1399999999999999</v>
      </c>
      <c r="X788" s="139">
        <v>1.57</v>
      </c>
      <c r="Y788" s="139">
        <v>2</v>
      </c>
      <c r="Z788" s="139">
        <v>0.86</v>
      </c>
      <c r="AA788" s="139">
        <v>0.86</v>
      </c>
      <c r="AB788" s="139">
        <v>0.43</v>
      </c>
      <c r="AC788" s="139">
        <v>1.57</v>
      </c>
      <c r="AD788" s="139">
        <v>0.56999999999999995</v>
      </c>
      <c r="AE788" s="139">
        <v>1.43</v>
      </c>
      <c r="AF788" s="139">
        <v>0.71</v>
      </c>
      <c r="AG788" s="139">
        <v>1.86</v>
      </c>
      <c r="AH788" s="139">
        <v>1.57</v>
      </c>
    </row>
    <row r="789" spans="21:34" x14ac:dyDescent="0.15">
      <c r="U789" s="921" t="s">
        <v>317</v>
      </c>
      <c r="V789" s="923" t="s">
        <v>346</v>
      </c>
      <c r="W789" s="139">
        <v>1.29</v>
      </c>
      <c r="X789" s="139">
        <v>1.29</v>
      </c>
      <c r="Y789" s="139">
        <v>0.86</v>
      </c>
      <c r="Z789" s="139">
        <v>0.56999999999999995</v>
      </c>
      <c r="AA789" s="139">
        <v>1.43</v>
      </c>
      <c r="AB789" s="139">
        <v>2.29</v>
      </c>
      <c r="AC789" s="139">
        <v>1.57</v>
      </c>
      <c r="AD789" s="139">
        <v>1.57</v>
      </c>
      <c r="AE789" s="139">
        <v>1.43</v>
      </c>
      <c r="AF789" s="139">
        <v>1.86</v>
      </c>
      <c r="AG789" s="139">
        <v>0.86</v>
      </c>
      <c r="AH789" s="139">
        <v>2.4300000000000002</v>
      </c>
    </row>
    <row r="790" spans="21:34" x14ac:dyDescent="0.15">
      <c r="U790" s="138" t="s">
        <v>325</v>
      </c>
      <c r="V790" s="923" t="s">
        <v>347</v>
      </c>
      <c r="W790" s="139">
        <v>1.86</v>
      </c>
      <c r="X790" s="139">
        <v>1</v>
      </c>
      <c r="Y790" s="139">
        <v>1.43</v>
      </c>
      <c r="Z790" s="139">
        <v>0.71</v>
      </c>
      <c r="AA790" s="139">
        <v>0.71</v>
      </c>
      <c r="AB790" s="139">
        <v>1.1399999999999999</v>
      </c>
      <c r="AC790" s="139">
        <v>0.86</v>
      </c>
      <c r="AD790" s="139">
        <v>1.1399999999999999</v>
      </c>
      <c r="AE790" s="139">
        <v>1.1399999999999999</v>
      </c>
      <c r="AF790" s="139">
        <v>1.1399999999999999</v>
      </c>
      <c r="AG790" s="139">
        <v>1.57</v>
      </c>
      <c r="AH790" s="139">
        <v>1.1399999999999999</v>
      </c>
    </row>
    <row r="791" spans="21:34" x14ac:dyDescent="0.15">
      <c r="U791" s="138" t="s">
        <v>326</v>
      </c>
      <c r="V791" s="923" t="s">
        <v>348</v>
      </c>
      <c r="W791" s="139">
        <v>1</v>
      </c>
      <c r="X791" s="139">
        <v>0.86</v>
      </c>
      <c r="Y791" s="139">
        <v>1.1399999999999999</v>
      </c>
      <c r="Z791" s="139">
        <v>0.14000000000000001</v>
      </c>
      <c r="AA791" s="139">
        <v>0.71</v>
      </c>
      <c r="AB791" s="139">
        <v>0.43</v>
      </c>
      <c r="AC791" s="139">
        <v>1.29</v>
      </c>
      <c r="AD791" s="139">
        <v>0.14000000000000001</v>
      </c>
      <c r="AE791" s="139">
        <v>0.86</v>
      </c>
      <c r="AF791" s="139">
        <v>0.43</v>
      </c>
      <c r="AG791" s="139">
        <v>1</v>
      </c>
      <c r="AH791" s="139">
        <v>0.71</v>
      </c>
    </row>
    <row r="792" spans="21:34" x14ac:dyDescent="0.15">
      <c r="U792" s="138" t="s">
        <v>333</v>
      </c>
      <c r="V792" s="923" t="s">
        <v>335</v>
      </c>
      <c r="W792" s="139">
        <v>0.56999999999999995</v>
      </c>
      <c r="X792" s="139">
        <v>0.28999999999999998</v>
      </c>
      <c r="Y792" s="139">
        <v>1</v>
      </c>
      <c r="Z792" s="139">
        <v>0.28999999999999998</v>
      </c>
      <c r="AA792" s="139">
        <v>0.56999999999999995</v>
      </c>
      <c r="AB792" s="139">
        <v>0.43</v>
      </c>
      <c r="AC792" s="139">
        <v>0.28999999999999998</v>
      </c>
      <c r="AD792" s="139">
        <v>0.43</v>
      </c>
      <c r="AE792" s="139">
        <v>0.86</v>
      </c>
      <c r="AF792" s="139">
        <v>0.43</v>
      </c>
      <c r="AG792" s="139">
        <v>0.43</v>
      </c>
      <c r="AH792" s="139">
        <v>0.43</v>
      </c>
    </row>
    <row r="793" spans="21:34" x14ac:dyDescent="0.15">
      <c r="U793" s="138" t="s">
        <v>351</v>
      </c>
      <c r="V793" s="923" t="s">
        <v>352</v>
      </c>
      <c r="W793" s="139">
        <v>0.43</v>
      </c>
      <c r="X793" s="139">
        <v>0</v>
      </c>
      <c r="Y793" s="139">
        <v>0.14000000000000001</v>
      </c>
      <c r="Z793" s="139">
        <v>0.14000000000000001</v>
      </c>
      <c r="AA793" s="139">
        <v>0.71</v>
      </c>
      <c r="AB793" s="139">
        <v>0.43</v>
      </c>
      <c r="AC793" s="139">
        <v>0.14000000000000001</v>
      </c>
      <c r="AD793" s="139">
        <v>0.43</v>
      </c>
      <c r="AE793" s="139">
        <v>0.28999999999999998</v>
      </c>
      <c r="AF793" s="139">
        <v>0.28999999999999998</v>
      </c>
      <c r="AG793" s="139">
        <v>0</v>
      </c>
      <c r="AH793" s="139">
        <v>0</v>
      </c>
    </row>
    <row r="794" spans="21:34" x14ac:dyDescent="0.15">
      <c r="U794" s="138" t="s">
        <v>353</v>
      </c>
      <c r="V794" s="923" t="s">
        <v>354</v>
      </c>
      <c r="W794" s="139">
        <v>0.86</v>
      </c>
      <c r="X794" s="139">
        <v>0.56999999999999995</v>
      </c>
      <c r="Y794" s="139">
        <v>0.71</v>
      </c>
      <c r="Z794" s="139">
        <v>1.29</v>
      </c>
      <c r="AA794" s="139">
        <v>0.86</v>
      </c>
      <c r="AB794" s="139">
        <v>0.28999999999999998</v>
      </c>
      <c r="AC794" s="139">
        <v>0.71</v>
      </c>
      <c r="AD794" s="139">
        <v>0.14000000000000001</v>
      </c>
      <c r="AE794" s="139">
        <v>0</v>
      </c>
      <c r="AF794" s="139">
        <v>0.71</v>
      </c>
      <c r="AG794" s="139">
        <v>0.28999999999999998</v>
      </c>
      <c r="AH794" s="139">
        <v>0.56999999999999995</v>
      </c>
    </row>
    <row r="795" spans="21:34" x14ac:dyDescent="0.15">
      <c r="U795" s="138" t="s">
        <v>355</v>
      </c>
      <c r="V795" s="923" t="s">
        <v>357</v>
      </c>
      <c r="W795" s="139">
        <f t="array" ref="W795:AH795">TRANSPOSE(年次別!O303:O314)</f>
        <v>0.28999999999999998</v>
      </c>
      <c r="X795" s="139">
        <v>0.28999999999999998</v>
      </c>
      <c r="Y795" s="139">
        <v>0.28999999999999998</v>
      </c>
      <c r="Z795" s="139">
        <v>0.28999999999999998</v>
      </c>
      <c r="AA795" s="139">
        <v>0.14000000000000001</v>
      </c>
      <c r="AB795" s="139">
        <v>0.14000000000000001</v>
      </c>
      <c r="AC795" s="139">
        <v>0</v>
      </c>
      <c r="AD795" s="139">
        <v>0.14000000000000001</v>
      </c>
      <c r="AE795" s="139">
        <v>0.43</v>
      </c>
      <c r="AF795" s="139">
        <v>0.28999999999999998</v>
      </c>
      <c r="AG795" s="139">
        <v>0.43</v>
      </c>
      <c r="AH795" s="139">
        <v>1</v>
      </c>
    </row>
    <row r="843" spans="2:34" s="925" customFormat="1" ht="18.75" customHeight="1" x14ac:dyDescent="0.2">
      <c r="B843" s="925" t="str">
        <f>B773</f>
        <v>令和6年12月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令和6年12月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8" spans="2:34" x14ac:dyDescent="0.15">
      <c r="U918" s="929"/>
      <c r="V918" s="970"/>
      <c r="W918" s="651" t="s">
        <v>82</v>
      </c>
      <c r="X918" s="651" t="s">
        <v>83</v>
      </c>
      <c r="Y918" s="651" t="s">
        <v>84</v>
      </c>
      <c r="Z918" s="651" t="s">
        <v>85</v>
      </c>
      <c r="AA918" s="651" t="s">
        <v>86</v>
      </c>
      <c r="AB918" s="651" t="s">
        <v>87</v>
      </c>
      <c r="AC918" s="651" t="s">
        <v>88</v>
      </c>
      <c r="AD918" s="651" t="s">
        <v>89</v>
      </c>
      <c r="AE918" s="651" t="s">
        <v>90</v>
      </c>
      <c r="AF918" s="651" t="s">
        <v>91</v>
      </c>
      <c r="AG918" s="651" t="s">
        <v>92</v>
      </c>
      <c r="AH918" s="651" t="s">
        <v>93</v>
      </c>
    </row>
    <row r="919" spans="2:34" x14ac:dyDescent="0.15">
      <c r="U919" s="765" t="s">
        <v>297</v>
      </c>
      <c r="V919" s="923" t="s">
        <v>337</v>
      </c>
      <c r="W919" s="139">
        <v>0</v>
      </c>
      <c r="X919" s="139">
        <v>0</v>
      </c>
      <c r="Y919" s="139">
        <v>0.14285714285714285</v>
      </c>
      <c r="Z919" s="139">
        <v>0.14285714285714285</v>
      </c>
      <c r="AA919" s="139">
        <v>0.14285714285714285</v>
      </c>
      <c r="AB919" s="139">
        <v>0.8571428571428571</v>
      </c>
      <c r="AC919" s="139">
        <v>0.14285714285714285</v>
      </c>
      <c r="AD919" s="139">
        <v>0.42857142857142855</v>
      </c>
      <c r="AE919" s="139">
        <v>0</v>
      </c>
      <c r="AF919" s="139">
        <v>0</v>
      </c>
      <c r="AG919" s="139">
        <v>0</v>
      </c>
      <c r="AH919" s="139">
        <v>0</v>
      </c>
    </row>
    <row r="920" spans="2:34" x14ac:dyDescent="0.15">
      <c r="U920" s="765" t="s">
        <v>298</v>
      </c>
      <c r="V920" s="923" t="s">
        <v>338</v>
      </c>
      <c r="W920" s="139">
        <v>0</v>
      </c>
      <c r="X920" s="139">
        <v>0.14285714285714285</v>
      </c>
      <c r="Y920" s="139">
        <v>0</v>
      </c>
      <c r="Z920" s="139">
        <v>0</v>
      </c>
      <c r="AA920" s="139">
        <v>0</v>
      </c>
      <c r="AB920" s="139">
        <v>0</v>
      </c>
      <c r="AC920" s="139">
        <v>0.14285714285714285</v>
      </c>
      <c r="AD920" s="139">
        <v>0.14285714285714285</v>
      </c>
      <c r="AE920" s="139">
        <v>0</v>
      </c>
      <c r="AF920" s="139">
        <v>0</v>
      </c>
      <c r="AG920" s="139">
        <v>0.14285714285714285</v>
      </c>
      <c r="AH920" s="139">
        <v>0</v>
      </c>
    </row>
    <row r="921" spans="2:34" x14ac:dyDescent="0.15">
      <c r="U921" s="765" t="s">
        <v>299</v>
      </c>
      <c r="V921" s="923" t="s">
        <v>339</v>
      </c>
      <c r="W921" s="139">
        <v>0</v>
      </c>
      <c r="X921" s="139">
        <v>0</v>
      </c>
      <c r="Y921" s="139">
        <v>0</v>
      </c>
      <c r="Z921" s="139">
        <v>0.14285714285714285</v>
      </c>
      <c r="AA921" s="139">
        <v>0.42857142857142855</v>
      </c>
      <c r="AB921" s="139">
        <v>0</v>
      </c>
      <c r="AC921" s="139">
        <v>0.2857142857142857</v>
      </c>
      <c r="AD921" s="139">
        <v>0</v>
      </c>
      <c r="AE921" s="139">
        <v>0.14285714285714285</v>
      </c>
      <c r="AF921" s="139">
        <v>0.14285714285714285</v>
      </c>
      <c r="AG921" s="139">
        <v>0.14285714285714285</v>
      </c>
      <c r="AH921" s="139">
        <v>0.42857142857142855</v>
      </c>
    </row>
    <row r="922" spans="2:34" x14ac:dyDescent="0.15">
      <c r="U922" s="765" t="s">
        <v>289</v>
      </c>
      <c r="V922" s="923" t="s">
        <v>340</v>
      </c>
      <c r="W922" s="139">
        <v>0.14285714285714285</v>
      </c>
      <c r="X922" s="139">
        <v>0.2857142857142857</v>
      </c>
      <c r="Y922" s="139">
        <v>0.42857142857142855</v>
      </c>
      <c r="Z922" s="139">
        <v>0.14285714285714285</v>
      </c>
      <c r="AA922" s="139">
        <v>0</v>
      </c>
      <c r="AB922" s="139">
        <v>0.14285714285714285</v>
      </c>
      <c r="AC922" s="139">
        <v>0</v>
      </c>
      <c r="AD922" s="139">
        <v>0.14285714285714285</v>
      </c>
      <c r="AE922" s="139">
        <v>0</v>
      </c>
      <c r="AF922" s="139">
        <v>0.14285714285714285</v>
      </c>
      <c r="AG922" s="139">
        <v>0</v>
      </c>
      <c r="AH922" s="139">
        <v>0</v>
      </c>
    </row>
    <row r="923" spans="2:34" x14ac:dyDescent="0.15">
      <c r="U923" s="765" t="s">
        <v>291</v>
      </c>
      <c r="V923" s="923" t="s">
        <v>341</v>
      </c>
      <c r="W923" s="139">
        <v>0</v>
      </c>
      <c r="X923" s="139">
        <v>0.14285714285714285</v>
      </c>
      <c r="Y923" s="139">
        <v>0</v>
      </c>
      <c r="Z923" s="139">
        <v>0</v>
      </c>
      <c r="AA923" s="139">
        <v>0</v>
      </c>
      <c r="AB923" s="139">
        <v>0.2857142857142857</v>
      </c>
      <c r="AC923" s="139">
        <v>0</v>
      </c>
      <c r="AD923" s="139">
        <v>0.14285714285714285</v>
      </c>
      <c r="AE923" s="139">
        <v>0</v>
      </c>
      <c r="AF923" s="139">
        <v>0</v>
      </c>
      <c r="AG923" s="139">
        <v>0.14285714285714285</v>
      </c>
      <c r="AH923" s="139">
        <v>0</v>
      </c>
    </row>
    <row r="924" spans="2:34" x14ac:dyDescent="0.15">
      <c r="U924" s="765" t="s">
        <v>304</v>
      </c>
      <c r="V924" s="923" t="s">
        <v>342</v>
      </c>
      <c r="W924" s="139">
        <v>0</v>
      </c>
      <c r="X924" s="139">
        <v>0.14285714285714285</v>
      </c>
      <c r="Y924" s="139">
        <v>0.14285714285714285</v>
      </c>
      <c r="Z924" s="139">
        <v>0.2857142857142857</v>
      </c>
      <c r="AA924" s="139">
        <v>0</v>
      </c>
      <c r="AB924" s="139">
        <v>0</v>
      </c>
      <c r="AC924" s="139">
        <v>0.2857142857142857</v>
      </c>
      <c r="AD924" s="139">
        <v>0.42857142857142855</v>
      </c>
      <c r="AE924" s="139">
        <v>0.5714285714285714</v>
      </c>
      <c r="AF924" s="139">
        <v>0</v>
      </c>
      <c r="AG924" s="139">
        <v>0</v>
      </c>
      <c r="AH924" s="139">
        <v>0</v>
      </c>
    </row>
    <row r="925" spans="2:34" x14ac:dyDescent="0.15">
      <c r="U925" s="765" t="s">
        <v>301</v>
      </c>
      <c r="V925" s="923" t="s">
        <v>343</v>
      </c>
      <c r="W925" s="139">
        <v>0</v>
      </c>
      <c r="X925" s="139">
        <v>0</v>
      </c>
      <c r="Y925" s="139">
        <v>0.14000000000000001</v>
      </c>
      <c r="Z925" s="139">
        <v>0</v>
      </c>
      <c r="AA925" s="139">
        <v>0</v>
      </c>
      <c r="AB925" s="139">
        <v>0</v>
      </c>
      <c r="AC925" s="139">
        <v>0</v>
      </c>
      <c r="AD925" s="139">
        <v>0</v>
      </c>
      <c r="AE925" s="139">
        <v>0</v>
      </c>
      <c r="AF925" s="139">
        <v>0</v>
      </c>
      <c r="AG925" s="139">
        <v>0</v>
      </c>
      <c r="AH925" s="139">
        <v>0.14000000000000001</v>
      </c>
    </row>
    <row r="926" spans="2:34" x14ac:dyDescent="0.15">
      <c r="U926" s="765" t="s">
        <v>307</v>
      </c>
      <c r="V926" s="923" t="s">
        <v>344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0.14000000000000001</v>
      </c>
      <c r="AC926" s="139">
        <v>0</v>
      </c>
      <c r="AD926" s="139">
        <v>0.14000000000000001</v>
      </c>
      <c r="AE926" s="139">
        <v>0</v>
      </c>
      <c r="AF926" s="139">
        <v>0.14000000000000001</v>
      </c>
      <c r="AG926" s="139">
        <v>0</v>
      </c>
      <c r="AH926" s="139">
        <v>0</v>
      </c>
    </row>
    <row r="927" spans="2:34" x14ac:dyDescent="0.15">
      <c r="U927" s="765" t="s">
        <v>316</v>
      </c>
      <c r="V927" s="923" t="s">
        <v>345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0.43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921" t="s">
        <v>317</v>
      </c>
      <c r="V928" s="923" t="s">
        <v>346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325</v>
      </c>
      <c r="V929" s="923" t="s">
        <v>347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0.14000000000000001</v>
      </c>
      <c r="AD929" s="139">
        <v>0</v>
      </c>
      <c r="AE929" s="139">
        <v>0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326</v>
      </c>
      <c r="V930" s="923" t="s">
        <v>348</v>
      </c>
      <c r="W930" s="139">
        <v>0</v>
      </c>
      <c r="X930" s="139">
        <v>0</v>
      </c>
      <c r="Y930" s="139">
        <v>0</v>
      </c>
      <c r="Z930" s="139">
        <v>0</v>
      </c>
      <c r="AA930" s="139">
        <v>0</v>
      </c>
      <c r="AB930" s="139">
        <v>0</v>
      </c>
      <c r="AC930" s="139">
        <v>0</v>
      </c>
      <c r="AD930" s="139">
        <v>0</v>
      </c>
      <c r="AE930" s="139">
        <v>0.14000000000000001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333</v>
      </c>
      <c r="V931" s="923" t="s">
        <v>335</v>
      </c>
      <c r="W931" s="139">
        <v>0</v>
      </c>
      <c r="X931" s="139">
        <v>0</v>
      </c>
      <c r="Y931" s="139">
        <v>0</v>
      </c>
      <c r="Z931" s="139">
        <v>0</v>
      </c>
      <c r="AA931" s="139">
        <v>0.14000000000000001</v>
      </c>
      <c r="AB931" s="139">
        <v>0</v>
      </c>
      <c r="AC931" s="139">
        <v>0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351</v>
      </c>
      <c r="V932" s="923" t="s">
        <v>352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</v>
      </c>
      <c r="AC932" s="139">
        <v>0.14000000000000001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353</v>
      </c>
      <c r="V933" s="923" t="s">
        <v>354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0.14000000000000001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355</v>
      </c>
      <c r="V934" s="923" t="s">
        <v>357</v>
      </c>
      <c r="W934" s="139">
        <f t="array" ref="W934:AH934">TRANSPOSE(年次別!Q303:Q314)</f>
        <v>0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>
        <v>0</v>
      </c>
      <c r="AD934" s="139">
        <v>0</v>
      </c>
      <c r="AE934" s="139">
        <v>0</v>
      </c>
      <c r="AF934" s="139">
        <v>0</v>
      </c>
      <c r="AG934" s="139">
        <v>0</v>
      </c>
      <c r="AH934" s="139">
        <v>0</v>
      </c>
    </row>
  </sheetData>
  <mergeCells count="1">
    <mergeCell ref="U393:V393"/>
  </mergeCells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O4" sqref="O4:O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4"/>
      <c r="I1" s="975"/>
      <c r="J1" s="975"/>
      <c r="K1" s="975"/>
      <c r="L1" s="975"/>
      <c r="M1" s="975"/>
      <c r="N1" s="975"/>
      <c r="O1" s="975"/>
      <c r="P1" s="975"/>
    </row>
    <row r="2" spans="2:17" ht="18" thickBot="1" x14ac:dyDescent="0.25">
      <c r="B2" s="36" t="s">
        <v>355</v>
      </c>
      <c r="C2" s="36" t="s">
        <v>303</v>
      </c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0</v>
      </c>
      <c r="E4" s="452">
        <v>2</v>
      </c>
      <c r="F4" s="452">
        <v>1</v>
      </c>
      <c r="G4" s="452">
        <v>3</v>
      </c>
      <c r="H4" s="452">
        <v>0</v>
      </c>
      <c r="I4" s="452">
        <v>3</v>
      </c>
      <c r="J4" s="452">
        <v>3</v>
      </c>
      <c r="K4" s="452">
        <v>5</v>
      </c>
      <c r="L4" s="452">
        <v>3</v>
      </c>
      <c r="M4" s="452">
        <v>0</v>
      </c>
      <c r="N4" s="452">
        <v>3</v>
      </c>
      <c r="O4" s="863">
        <v>2</v>
      </c>
      <c r="P4" s="868">
        <f>SUM(D4:O4)</f>
        <v>25</v>
      </c>
    </row>
    <row r="5" spans="2:17" ht="12" customHeight="1" x14ac:dyDescent="0.15">
      <c r="B5" s="61"/>
      <c r="C5" s="45" t="s">
        <v>55</v>
      </c>
      <c r="D5" s="653">
        <v>8</v>
      </c>
      <c r="E5" s="453">
        <v>9</v>
      </c>
      <c r="F5" s="453">
        <v>14</v>
      </c>
      <c r="G5" s="453">
        <v>11</v>
      </c>
      <c r="H5" s="453">
        <v>8</v>
      </c>
      <c r="I5" s="453">
        <v>11</v>
      </c>
      <c r="J5" s="453">
        <v>5</v>
      </c>
      <c r="K5" s="453">
        <v>7</v>
      </c>
      <c r="L5" s="453">
        <v>13</v>
      </c>
      <c r="M5" s="453">
        <v>9</v>
      </c>
      <c r="N5" s="453">
        <v>8</v>
      </c>
      <c r="O5" s="864">
        <v>3</v>
      </c>
      <c r="P5" s="868">
        <f t="shared" ref="P5:P68" si="0">SUM(D5:O5)</f>
        <v>106</v>
      </c>
    </row>
    <row r="6" spans="2:17" ht="12" customHeight="1" x14ac:dyDescent="0.15">
      <c r="B6" s="61"/>
      <c r="C6" s="45" t="s">
        <v>293</v>
      </c>
      <c r="D6" s="653">
        <v>12</v>
      </c>
      <c r="E6" s="453">
        <v>9</v>
      </c>
      <c r="F6" s="453">
        <v>5</v>
      </c>
      <c r="G6" s="453">
        <v>10</v>
      </c>
      <c r="H6" s="453">
        <v>11</v>
      </c>
      <c r="I6" s="453">
        <v>15</v>
      </c>
      <c r="J6" s="453">
        <v>15</v>
      </c>
      <c r="K6" s="453">
        <v>13</v>
      </c>
      <c r="L6" s="453">
        <v>9</v>
      </c>
      <c r="M6" s="453">
        <v>9</v>
      </c>
      <c r="N6" s="453">
        <v>7</v>
      </c>
      <c r="O6" s="864">
        <v>9</v>
      </c>
      <c r="P6" s="868">
        <f t="shared" si="0"/>
        <v>124</v>
      </c>
    </row>
    <row r="7" spans="2:17" ht="11.25" customHeight="1" x14ac:dyDescent="0.15">
      <c r="B7" s="61"/>
      <c r="C7" s="45" t="s">
        <v>57</v>
      </c>
      <c r="D7" s="653">
        <v>7</v>
      </c>
      <c r="E7" s="453">
        <v>6</v>
      </c>
      <c r="F7" s="453">
        <v>8</v>
      </c>
      <c r="G7" s="453">
        <v>6</v>
      </c>
      <c r="H7" s="453">
        <v>6</v>
      </c>
      <c r="I7" s="453">
        <v>8</v>
      </c>
      <c r="J7" s="453">
        <v>5</v>
      </c>
      <c r="K7" s="453">
        <v>8</v>
      </c>
      <c r="L7" s="453">
        <v>8</v>
      </c>
      <c r="M7" s="453">
        <v>13</v>
      </c>
      <c r="N7" s="453">
        <v>8</v>
      </c>
      <c r="O7" s="864">
        <v>5</v>
      </c>
      <c r="P7" s="868">
        <f t="shared" si="0"/>
        <v>88</v>
      </c>
    </row>
    <row r="8" spans="2:17" ht="12" customHeight="1" x14ac:dyDescent="0.15">
      <c r="B8" s="61"/>
      <c r="C8" s="936" t="s">
        <v>121</v>
      </c>
      <c r="D8" s="937">
        <v>27</v>
      </c>
      <c r="E8" s="938">
        <v>26</v>
      </c>
      <c r="F8" s="938">
        <v>28</v>
      </c>
      <c r="G8" s="938">
        <v>30</v>
      </c>
      <c r="H8" s="938">
        <v>25</v>
      </c>
      <c r="I8" s="938">
        <v>37</v>
      </c>
      <c r="J8" s="938">
        <v>28</v>
      </c>
      <c r="K8" s="938">
        <v>33</v>
      </c>
      <c r="L8" s="938">
        <v>33</v>
      </c>
      <c r="M8" s="938">
        <v>31</v>
      </c>
      <c r="N8" s="938">
        <v>26</v>
      </c>
      <c r="O8" s="939">
        <v>19</v>
      </c>
      <c r="P8" s="940">
        <f>SUM(D8:O8)</f>
        <v>343</v>
      </c>
      <c r="Q8" s="196"/>
    </row>
    <row r="9" spans="2:17" ht="12" customHeight="1" x14ac:dyDescent="0.15">
      <c r="B9" s="53"/>
      <c r="C9" s="141" t="s">
        <v>61</v>
      </c>
      <c r="D9" s="654">
        <v>2508</v>
      </c>
      <c r="E9" s="457">
        <v>2346</v>
      </c>
      <c r="F9" s="457">
        <v>2466</v>
      </c>
      <c r="G9" s="457">
        <v>2443</v>
      </c>
      <c r="H9" s="457">
        <v>2522</v>
      </c>
      <c r="I9" s="457">
        <v>2526</v>
      </c>
      <c r="J9" s="457">
        <v>2674</v>
      </c>
      <c r="K9" s="457">
        <v>2523</v>
      </c>
      <c r="L9" s="457">
        <v>2596</v>
      </c>
      <c r="M9" s="457">
        <v>2678</v>
      </c>
      <c r="N9" s="457">
        <v>2340</v>
      </c>
      <c r="O9" s="865">
        <v>2074</v>
      </c>
      <c r="P9" s="869">
        <f t="shared" si="0"/>
        <v>29696</v>
      </c>
    </row>
    <row r="10" spans="2:17" ht="12" customHeight="1" x14ac:dyDescent="0.15">
      <c r="B10" s="61" t="s">
        <v>95</v>
      </c>
      <c r="C10" s="45" t="s">
        <v>54</v>
      </c>
      <c r="D10" s="655">
        <v>0</v>
      </c>
      <c r="E10" s="461">
        <v>2</v>
      </c>
      <c r="F10" s="461">
        <v>1</v>
      </c>
      <c r="G10" s="461">
        <v>3</v>
      </c>
      <c r="H10" s="461">
        <v>0</v>
      </c>
      <c r="I10" s="461">
        <v>3</v>
      </c>
      <c r="J10" s="461">
        <v>3</v>
      </c>
      <c r="K10" s="461">
        <v>5</v>
      </c>
      <c r="L10" s="461">
        <v>3</v>
      </c>
      <c r="M10" s="461">
        <v>0</v>
      </c>
      <c r="N10" s="461">
        <v>3</v>
      </c>
      <c r="O10" s="866">
        <v>2</v>
      </c>
      <c r="P10" s="870">
        <f>SUM(D10:O10)</f>
        <v>25</v>
      </c>
    </row>
    <row r="11" spans="2:17" ht="12" customHeight="1" x14ac:dyDescent="0.15">
      <c r="B11" s="61"/>
      <c r="C11" s="45" t="s">
        <v>55</v>
      </c>
      <c r="D11" s="655">
        <v>2</v>
      </c>
      <c r="E11" s="461">
        <v>2.25</v>
      </c>
      <c r="F11" s="461">
        <v>3.5</v>
      </c>
      <c r="G11" s="461">
        <v>2.75</v>
      </c>
      <c r="H11" s="461">
        <v>2</v>
      </c>
      <c r="I11" s="461">
        <v>2.75</v>
      </c>
      <c r="J11" s="461">
        <v>1.25</v>
      </c>
      <c r="K11" s="461">
        <v>1.75</v>
      </c>
      <c r="L11" s="461">
        <v>3.25</v>
      </c>
      <c r="M11" s="461">
        <v>2.25</v>
      </c>
      <c r="N11" s="461">
        <v>2</v>
      </c>
      <c r="O11" s="866">
        <v>0.75</v>
      </c>
      <c r="P11" s="870">
        <f>SUM(D11:O11)</f>
        <v>26.5</v>
      </c>
    </row>
    <row r="12" spans="2:17" ht="12" customHeight="1" x14ac:dyDescent="0.15">
      <c r="B12" s="61"/>
      <c r="C12" s="45" t="s">
        <v>293</v>
      </c>
      <c r="D12" s="655">
        <v>4</v>
      </c>
      <c r="E12" s="461">
        <v>3</v>
      </c>
      <c r="F12" s="461">
        <v>1.67</v>
      </c>
      <c r="G12" s="461">
        <v>3.33</v>
      </c>
      <c r="H12" s="461">
        <v>3.67</v>
      </c>
      <c r="I12" s="461">
        <v>5</v>
      </c>
      <c r="J12" s="461">
        <v>5</v>
      </c>
      <c r="K12" s="461">
        <v>4.33</v>
      </c>
      <c r="L12" s="461">
        <v>3</v>
      </c>
      <c r="M12" s="461">
        <v>3</v>
      </c>
      <c r="N12" s="461">
        <v>2.33</v>
      </c>
      <c r="O12" s="866">
        <v>3</v>
      </c>
      <c r="P12" s="870">
        <f>SUM(D12:O12)</f>
        <v>41.33</v>
      </c>
    </row>
    <row r="13" spans="2:17" ht="12" customHeight="1" x14ac:dyDescent="0.15">
      <c r="B13" s="61"/>
      <c r="C13" s="45" t="s">
        <v>57</v>
      </c>
      <c r="D13" s="655">
        <v>1.75</v>
      </c>
      <c r="E13" s="461">
        <v>1.5</v>
      </c>
      <c r="F13" s="461">
        <v>2</v>
      </c>
      <c r="G13" s="461">
        <v>1.5</v>
      </c>
      <c r="H13" s="461">
        <v>1.5</v>
      </c>
      <c r="I13" s="461">
        <v>2</v>
      </c>
      <c r="J13" s="461">
        <v>1.25</v>
      </c>
      <c r="K13" s="461">
        <v>2</v>
      </c>
      <c r="L13" s="461">
        <v>2</v>
      </c>
      <c r="M13" s="461">
        <v>3.25</v>
      </c>
      <c r="N13" s="461">
        <v>2</v>
      </c>
      <c r="O13" s="866">
        <v>1.25</v>
      </c>
      <c r="P13" s="870">
        <f>SUM(D13:O13)</f>
        <v>22</v>
      </c>
    </row>
    <row r="14" spans="2:17" ht="12" customHeight="1" x14ac:dyDescent="0.15">
      <c r="B14" s="61"/>
      <c r="C14" s="936" t="s">
        <v>121</v>
      </c>
      <c r="D14" s="941">
        <v>2.25</v>
      </c>
      <c r="E14" s="942">
        <v>2.17</v>
      </c>
      <c r="F14" s="942">
        <v>2.33</v>
      </c>
      <c r="G14" s="942">
        <v>2.5</v>
      </c>
      <c r="H14" s="942">
        <v>2.08</v>
      </c>
      <c r="I14" s="942">
        <v>3.08</v>
      </c>
      <c r="J14" s="942">
        <v>2.33</v>
      </c>
      <c r="K14" s="942">
        <v>2.75</v>
      </c>
      <c r="L14" s="942">
        <v>2.75</v>
      </c>
      <c r="M14" s="942">
        <v>2.58</v>
      </c>
      <c r="N14" s="942">
        <v>2.17</v>
      </c>
      <c r="O14" s="943">
        <v>1.58</v>
      </c>
      <c r="P14" s="944">
        <f>SUM(D14:O14)</f>
        <v>28.57</v>
      </c>
      <c r="Q14" s="168"/>
    </row>
    <row r="15" spans="2:17" ht="12" customHeight="1" x14ac:dyDescent="0.15">
      <c r="B15" s="53"/>
      <c r="C15" s="141" t="s">
        <v>61</v>
      </c>
      <c r="D15" s="860">
        <v>2.57</v>
      </c>
      <c r="E15" s="861">
        <v>2.4</v>
      </c>
      <c r="F15" s="861">
        <v>2.52</v>
      </c>
      <c r="G15" s="861">
        <v>2.5</v>
      </c>
      <c r="H15" s="861">
        <v>2.58</v>
      </c>
      <c r="I15" s="861">
        <v>2.57</v>
      </c>
      <c r="J15" s="861">
        <v>2.73</v>
      </c>
      <c r="K15" s="861">
        <v>2.57</v>
      </c>
      <c r="L15" s="861">
        <v>2.64</v>
      </c>
      <c r="M15" s="861">
        <v>2.74</v>
      </c>
      <c r="N15" s="861">
        <v>2.39</v>
      </c>
      <c r="O15" s="859">
        <v>2.13</v>
      </c>
      <c r="P15" s="871">
        <f t="shared" si="0"/>
        <v>30.34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1</v>
      </c>
      <c r="E16" s="453">
        <v>0</v>
      </c>
      <c r="F16" s="453">
        <v>0</v>
      </c>
      <c r="G16" s="453">
        <v>0</v>
      </c>
      <c r="H16" s="453">
        <v>1</v>
      </c>
      <c r="I16" s="453">
        <v>0</v>
      </c>
      <c r="J16" s="453">
        <v>0</v>
      </c>
      <c r="K16" s="453">
        <v>0</v>
      </c>
      <c r="L16" s="453">
        <v>1</v>
      </c>
      <c r="M16" s="453">
        <v>1</v>
      </c>
      <c r="N16" s="453">
        <v>1</v>
      </c>
      <c r="O16" s="864">
        <v>0</v>
      </c>
      <c r="P16" s="872">
        <f>SUM(D16:O16)</f>
        <v>5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1</v>
      </c>
      <c r="G17" s="453">
        <v>0</v>
      </c>
      <c r="H17" s="453">
        <v>1</v>
      </c>
      <c r="I17" s="453">
        <v>1</v>
      </c>
      <c r="J17" s="453">
        <v>1</v>
      </c>
      <c r="K17" s="453">
        <v>2</v>
      </c>
      <c r="L17" s="453">
        <v>1</v>
      </c>
      <c r="M17" s="453">
        <v>1</v>
      </c>
      <c r="N17" s="453">
        <v>1</v>
      </c>
      <c r="O17" s="864">
        <v>5</v>
      </c>
      <c r="P17" s="872">
        <f t="shared" si="0"/>
        <v>15</v>
      </c>
    </row>
    <row r="18" spans="2:17" ht="12" customHeight="1" x14ac:dyDescent="0.15">
      <c r="B18" s="61"/>
      <c r="C18" s="45" t="s">
        <v>293</v>
      </c>
      <c r="D18" s="653">
        <v>1</v>
      </c>
      <c r="E18" s="453">
        <v>4</v>
      </c>
      <c r="F18" s="453">
        <v>0</v>
      </c>
      <c r="G18" s="453">
        <v>4</v>
      </c>
      <c r="H18" s="453">
        <v>1</v>
      </c>
      <c r="I18" s="453">
        <v>0</v>
      </c>
      <c r="J18" s="453">
        <v>0</v>
      </c>
      <c r="K18" s="453">
        <v>2</v>
      </c>
      <c r="L18" s="453">
        <v>0</v>
      </c>
      <c r="M18" s="453">
        <v>0</v>
      </c>
      <c r="N18" s="453">
        <v>1</v>
      </c>
      <c r="O18" s="864">
        <v>1</v>
      </c>
      <c r="P18" s="872">
        <f t="shared" si="0"/>
        <v>14</v>
      </c>
    </row>
    <row r="19" spans="2:17" ht="12" customHeight="1" x14ac:dyDescent="0.15">
      <c r="B19" s="61"/>
      <c r="C19" s="45" t="s">
        <v>57</v>
      </c>
      <c r="D19" s="653">
        <v>3</v>
      </c>
      <c r="E19" s="453">
        <v>1</v>
      </c>
      <c r="F19" s="453">
        <v>1</v>
      </c>
      <c r="G19" s="453">
        <v>2</v>
      </c>
      <c r="H19" s="453">
        <v>2</v>
      </c>
      <c r="I19" s="453">
        <v>5</v>
      </c>
      <c r="J19" s="453">
        <v>0</v>
      </c>
      <c r="K19" s="453">
        <v>0</v>
      </c>
      <c r="L19" s="453">
        <v>7</v>
      </c>
      <c r="M19" s="453">
        <v>2</v>
      </c>
      <c r="N19" s="453">
        <v>2</v>
      </c>
      <c r="O19" s="864">
        <v>3</v>
      </c>
      <c r="P19" s="872">
        <f t="shared" si="0"/>
        <v>28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6</v>
      </c>
      <c r="F20" s="938">
        <v>2</v>
      </c>
      <c r="G20" s="938">
        <v>6</v>
      </c>
      <c r="H20" s="938">
        <v>5</v>
      </c>
      <c r="I20" s="938">
        <v>6</v>
      </c>
      <c r="J20" s="938">
        <v>1</v>
      </c>
      <c r="K20" s="938">
        <v>4</v>
      </c>
      <c r="L20" s="938">
        <v>9</v>
      </c>
      <c r="M20" s="938">
        <v>4</v>
      </c>
      <c r="N20" s="938">
        <v>5</v>
      </c>
      <c r="O20" s="939">
        <v>9</v>
      </c>
      <c r="P20" s="945">
        <f t="shared" si="0"/>
        <v>62</v>
      </c>
    </row>
    <row r="21" spans="2:17" ht="12" customHeight="1" x14ac:dyDescent="0.15">
      <c r="B21" s="53"/>
      <c r="C21" s="141" t="s">
        <v>61</v>
      </c>
      <c r="D21" s="654">
        <v>814</v>
      </c>
      <c r="E21" s="457">
        <v>743</v>
      </c>
      <c r="F21" s="457">
        <v>807</v>
      </c>
      <c r="G21" s="457">
        <v>857</v>
      </c>
      <c r="H21" s="457">
        <v>844</v>
      </c>
      <c r="I21" s="457">
        <v>896</v>
      </c>
      <c r="J21" s="457">
        <v>864</v>
      </c>
      <c r="K21" s="457">
        <v>848</v>
      </c>
      <c r="L21" s="457">
        <v>834</v>
      </c>
      <c r="M21" s="457">
        <v>879</v>
      </c>
      <c r="N21" s="457">
        <v>748</v>
      </c>
      <c r="O21" s="865">
        <v>840</v>
      </c>
      <c r="P21" s="873">
        <f t="shared" si="0"/>
        <v>9974</v>
      </c>
    </row>
    <row r="22" spans="2:17" ht="12" customHeight="1" x14ac:dyDescent="0.15">
      <c r="B22" s="61" t="s">
        <v>97</v>
      </c>
      <c r="C22" s="45" t="s">
        <v>54</v>
      </c>
      <c r="D22" s="655">
        <v>1</v>
      </c>
      <c r="E22" s="461">
        <v>0</v>
      </c>
      <c r="F22" s="461">
        <v>0</v>
      </c>
      <c r="G22" s="461">
        <v>0</v>
      </c>
      <c r="H22" s="461">
        <v>1</v>
      </c>
      <c r="I22" s="461">
        <v>0</v>
      </c>
      <c r="J22" s="461">
        <v>0</v>
      </c>
      <c r="K22" s="461">
        <v>0</v>
      </c>
      <c r="L22" s="461">
        <v>1</v>
      </c>
      <c r="M22" s="461">
        <v>1</v>
      </c>
      <c r="N22" s="461">
        <v>1</v>
      </c>
      <c r="O22" s="866">
        <v>0</v>
      </c>
      <c r="P22" s="870">
        <f t="shared" si="0"/>
        <v>5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0.25</v>
      </c>
      <c r="G23" s="461">
        <v>0</v>
      </c>
      <c r="H23" s="461">
        <v>0.25</v>
      </c>
      <c r="I23" s="461">
        <v>0.25</v>
      </c>
      <c r="J23" s="461">
        <v>0.25</v>
      </c>
      <c r="K23" s="461">
        <v>0.5</v>
      </c>
      <c r="L23" s="461">
        <v>0.25</v>
      </c>
      <c r="M23" s="461">
        <v>0.25</v>
      </c>
      <c r="N23" s="461">
        <v>0.25</v>
      </c>
      <c r="O23" s="866">
        <v>1.25</v>
      </c>
      <c r="P23" s="870">
        <f t="shared" si="0"/>
        <v>3.75</v>
      </c>
    </row>
    <row r="24" spans="2:17" ht="12" customHeight="1" x14ac:dyDescent="0.15">
      <c r="B24" s="61"/>
      <c r="C24" s="45" t="s">
        <v>293</v>
      </c>
      <c r="D24" s="655">
        <v>0.33</v>
      </c>
      <c r="E24" s="461">
        <v>1.33</v>
      </c>
      <c r="F24" s="461">
        <v>0</v>
      </c>
      <c r="G24" s="461">
        <v>1.33</v>
      </c>
      <c r="H24" s="461">
        <v>0.33</v>
      </c>
      <c r="I24" s="461">
        <v>0</v>
      </c>
      <c r="J24" s="461">
        <v>0</v>
      </c>
      <c r="K24" s="461">
        <v>0.67</v>
      </c>
      <c r="L24" s="461">
        <v>0</v>
      </c>
      <c r="M24" s="461">
        <v>0</v>
      </c>
      <c r="N24" s="461">
        <v>0.33</v>
      </c>
      <c r="O24" s="866">
        <v>0.33</v>
      </c>
      <c r="P24" s="870">
        <f t="shared" si="0"/>
        <v>4.6500000000000004</v>
      </c>
    </row>
    <row r="25" spans="2:17" ht="12" customHeight="1" x14ac:dyDescent="0.15">
      <c r="B25" s="61"/>
      <c r="C25" s="45" t="s">
        <v>57</v>
      </c>
      <c r="D25" s="655">
        <v>0.75</v>
      </c>
      <c r="E25" s="461">
        <v>0.25</v>
      </c>
      <c r="F25" s="461">
        <v>0.25</v>
      </c>
      <c r="G25" s="461">
        <v>0.5</v>
      </c>
      <c r="H25" s="461">
        <v>0.5</v>
      </c>
      <c r="I25" s="461">
        <v>1.25</v>
      </c>
      <c r="J25" s="461">
        <v>0</v>
      </c>
      <c r="K25" s="461">
        <v>0</v>
      </c>
      <c r="L25" s="461">
        <v>1.75</v>
      </c>
      <c r="M25" s="461">
        <v>0.5</v>
      </c>
      <c r="N25" s="461">
        <v>0.5</v>
      </c>
      <c r="O25" s="866">
        <v>0.75</v>
      </c>
      <c r="P25" s="870">
        <f t="shared" si="0"/>
        <v>7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0.5</v>
      </c>
      <c r="F26" s="942">
        <v>0.17</v>
      </c>
      <c r="G26" s="942">
        <v>0.5</v>
      </c>
      <c r="H26" s="942">
        <v>0.42</v>
      </c>
      <c r="I26" s="942">
        <v>0.5</v>
      </c>
      <c r="J26" s="942">
        <v>0.08</v>
      </c>
      <c r="K26" s="942">
        <v>0.33</v>
      </c>
      <c r="L26" s="942">
        <v>0.75</v>
      </c>
      <c r="M26" s="942">
        <v>0.33</v>
      </c>
      <c r="N26" s="942">
        <v>0.42</v>
      </c>
      <c r="O26" s="943">
        <v>0.75</v>
      </c>
      <c r="P26" s="944">
        <f t="shared" si="0"/>
        <v>5.17</v>
      </c>
      <c r="Q26" s="168"/>
    </row>
    <row r="27" spans="2:17" ht="12" customHeight="1" x14ac:dyDescent="0.15">
      <c r="B27" s="53"/>
      <c r="C27" s="141" t="s">
        <v>61</v>
      </c>
      <c r="D27" s="860">
        <v>0.83</v>
      </c>
      <c r="E27" s="861">
        <v>0.76</v>
      </c>
      <c r="F27" s="861">
        <v>0.82</v>
      </c>
      <c r="G27" s="861">
        <v>0.88</v>
      </c>
      <c r="H27" s="861">
        <v>0.86</v>
      </c>
      <c r="I27" s="861">
        <v>0.91</v>
      </c>
      <c r="J27" s="861">
        <v>0.88</v>
      </c>
      <c r="K27" s="861">
        <v>0.87</v>
      </c>
      <c r="L27" s="861">
        <v>0.85</v>
      </c>
      <c r="M27" s="861">
        <v>0.9</v>
      </c>
      <c r="N27" s="861">
        <v>0.76</v>
      </c>
      <c r="O27" s="859">
        <v>0.86</v>
      </c>
      <c r="P27" s="871">
        <f t="shared" si="0"/>
        <v>10.179999999999998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0</v>
      </c>
      <c r="F28" s="453">
        <v>1</v>
      </c>
      <c r="G28" s="453">
        <v>1</v>
      </c>
      <c r="H28" s="453">
        <v>0</v>
      </c>
      <c r="I28" s="453">
        <v>0</v>
      </c>
      <c r="J28" s="453">
        <v>2</v>
      </c>
      <c r="K28" s="453">
        <v>1</v>
      </c>
      <c r="L28" s="453">
        <v>2</v>
      </c>
      <c r="M28" s="453">
        <v>1</v>
      </c>
      <c r="N28" s="453">
        <v>1</v>
      </c>
      <c r="O28" s="864">
        <v>3</v>
      </c>
      <c r="P28" s="868">
        <f t="shared" si="0"/>
        <v>13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1</v>
      </c>
      <c r="F29" s="453">
        <v>0</v>
      </c>
      <c r="G29" s="453">
        <v>1</v>
      </c>
      <c r="H29" s="453">
        <v>1</v>
      </c>
      <c r="I29" s="453">
        <v>3</v>
      </c>
      <c r="J29" s="453">
        <v>2</v>
      </c>
      <c r="K29" s="453">
        <v>1</v>
      </c>
      <c r="L29" s="453">
        <v>1</v>
      </c>
      <c r="M29" s="453">
        <v>0</v>
      </c>
      <c r="N29" s="453">
        <v>0</v>
      </c>
      <c r="O29" s="864">
        <v>1</v>
      </c>
      <c r="P29" s="868">
        <f t="shared" si="0"/>
        <v>12</v>
      </c>
    </row>
    <row r="30" spans="2:17" ht="12" customHeight="1" x14ac:dyDescent="0.15">
      <c r="B30" s="61"/>
      <c r="C30" s="45" t="s">
        <v>293</v>
      </c>
      <c r="D30" s="653">
        <v>1</v>
      </c>
      <c r="E30" s="453">
        <v>2</v>
      </c>
      <c r="F30" s="453">
        <v>0</v>
      </c>
      <c r="G30" s="453">
        <v>4</v>
      </c>
      <c r="H30" s="453">
        <v>3</v>
      </c>
      <c r="I30" s="453">
        <v>2</v>
      </c>
      <c r="J30" s="453">
        <v>1</v>
      </c>
      <c r="K30" s="453">
        <v>2</v>
      </c>
      <c r="L30" s="453">
        <v>1</v>
      </c>
      <c r="M30" s="453">
        <v>2</v>
      </c>
      <c r="N30" s="453">
        <v>1</v>
      </c>
      <c r="O30" s="864">
        <v>1</v>
      </c>
      <c r="P30" s="868">
        <f t="shared" si="0"/>
        <v>20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0</v>
      </c>
      <c r="F31" s="453">
        <v>4</v>
      </c>
      <c r="G31" s="453">
        <v>1</v>
      </c>
      <c r="H31" s="453">
        <v>0</v>
      </c>
      <c r="I31" s="453">
        <v>1</v>
      </c>
      <c r="J31" s="453">
        <v>0</v>
      </c>
      <c r="K31" s="453">
        <v>1</v>
      </c>
      <c r="L31" s="453">
        <v>0</v>
      </c>
      <c r="M31" s="453">
        <v>2</v>
      </c>
      <c r="N31" s="453">
        <v>0</v>
      </c>
      <c r="O31" s="864">
        <v>0</v>
      </c>
      <c r="P31" s="868">
        <f t="shared" si="0"/>
        <v>9</v>
      </c>
    </row>
    <row r="32" spans="2:17" ht="12" customHeight="1" x14ac:dyDescent="0.15">
      <c r="B32" s="61"/>
      <c r="C32" s="936" t="s">
        <v>121</v>
      </c>
      <c r="D32" s="937">
        <v>3</v>
      </c>
      <c r="E32" s="938">
        <v>3</v>
      </c>
      <c r="F32" s="938">
        <v>5</v>
      </c>
      <c r="G32" s="938">
        <v>7</v>
      </c>
      <c r="H32" s="938">
        <v>4</v>
      </c>
      <c r="I32" s="938">
        <v>6</v>
      </c>
      <c r="J32" s="938">
        <v>5</v>
      </c>
      <c r="K32" s="938">
        <v>5</v>
      </c>
      <c r="L32" s="938">
        <v>4</v>
      </c>
      <c r="M32" s="938">
        <v>5</v>
      </c>
      <c r="N32" s="938">
        <v>2</v>
      </c>
      <c r="O32" s="939">
        <v>5</v>
      </c>
      <c r="P32" s="946">
        <f t="shared" si="0"/>
        <v>54</v>
      </c>
    </row>
    <row r="33" spans="2:17" ht="12" customHeight="1" x14ac:dyDescent="0.15">
      <c r="B33" s="53"/>
      <c r="C33" s="141" t="s">
        <v>61</v>
      </c>
      <c r="D33" s="654">
        <v>502</v>
      </c>
      <c r="E33" s="457">
        <v>487</v>
      </c>
      <c r="F33" s="457">
        <v>500</v>
      </c>
      <c r="G33" s="457">
        <v>563</v>
      </c>
      <c r="H33" s="457">
        <v>602</v>
      </c>
      <c r="I33" s="457">
        <v>550</v>
      </c>
      <c r="J33" s="457">
        <v>571</v>
      </c>
      <c r="K33" s="457">
        <v>498</v>
      </c>
      <c r="L33" s="457">
        <v>519</v>
      </c>
      <c r="M33" s="457">
        <v>569</v>
      </c>
      <c r="N33" s="457">
        <v>502</v>
      </c>
      <c r="O33" s="865">
        <v>500</v>
      </c>
      <c r="P33" s="869">
        <f t="shared" si="0"/>
        <v>6363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0</v>
      </c>
      <c r="F34" s="461">
        <v>1</v>
      </c>
      <c r="G34" s="461">
        <v>1</v>
      </c>
      <c r="H34" s="461">
        <v>0</v>
      </c>
      <c r="I34" s="461">
        <v>0</v>
      </c>
      <c r="J34" s="461">
        <v>2</v>
      </c>
      <c r="K34" s="461">
        <v>1</v>
      </c>
      <c r="L34" s="461">
        <v>2</v>
      </c>
      <c r="M34" s="461">
        <v>1</v>
      </c>
      <c r="N34" s="461">
        <v>1</v>
      </c>
      <c r="O34" s="866">
        <v>3</v>
      </c>
      <c r="P34" s="870">
        <f t="shared" si="0"/>
        <v>13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0.25</v>
      </c>
      <c r="F35" s="461">
        <v>0</v>
      </c>
      <c r="G35" s="461">
        <v>0.25</v>
      </c>
      <c r="H35" s="461">
        <v>0.25</v>
      </c>
      <c r="I35" s="461">
        <v>0.75</v>
      </c>
      <c r="J35" s="461">
        <v>0.5</v>
      </c>
      <c r="K35" s="461">
        <v>0.25</v>
      </c>
      <c r="L35" s="461">
        <v>0.25</v>
      </c>
      <c r="M35" s="461">
        <v>0</v>
      </c>
      <c r="N35" s="461">
        <v>0</v>
      </c>
      <c r="O35" s="866">
        <v>0.25</v>
      </c>
      <c r="P35" s="870">
        <f t="shared" si="0"/>
        <v>3</v>
      </c>
    </row>
    <row r="36" spans="2:17" ht="12" customHeight="1" x14ac:dyDescent="0.15">
      <c r="B36" s="61"/>
      <c r="C36" s="45" t="s">
        <v>293</v>
      </c>
      <c r="D36" s="655">
        <v>0.33</v>
      </c>
      <c r="E36" s="461">
        <v>0.67</v>
      </c>
      <c r="F36" s="461">
        <v>0</v>
      </c>
      <c r="G36" s="461">
        <v>1.33</v>
      </c>
      <c r="H36" s="461">
        <v>1</v>
      </c>
      <c r="I36" s="461">
        <v>0.67</v>
      </c>
      <c r="J36" s="461">
        <v>0.33</v>
      </c>
      <c r="K36" s="461">
        <v>0.67</v>
      </c>
      <c r="L36" s="461">
        <v>0.33</v>
      </c>
      <c r="M36" s="461">
        <v>0.67</v>
      </c>
      <c r="N36" s="461">
        <v>0.33</v>
      </c>
      <c r="O36" s="866">
        <v>0.33</v>
      </c>
      <c r="P36" s="870">
        <f t="shared" si="0"/>
        <v>6.66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</v>
      </c>
      <c r="F37" s="461">
        <v>1</v>
      </c>
      <c r="G37" s="461">
        <v>0.25</v>
      </c>
      <c r="H37" s="461">
        <v>0</v>
      </c>
      <c r="I37" s="461">
        <v>0.25</v>
      </c>
      <c r="J37" s="461">
        <v>0</v>
      </c>
      <c r="K37" s="461">
        <v>0.25</v>
      </c>
      <c r="L37" s="461">
        <v>0</v>
      </c>
      <c r="M37" s="461">
        <v>0.5</v>
      </c>
      <c r="N37" s="461">
        <v>0</v>
      </c>
      <c r="O37" s="866">
        <v>0</v>
      </c>
      <c r="P37" s="870">
        <f t="shared" si="0"/>
        <v>2.25</v>
      </c>
    </row>
    <row r="38" spans="2:17" ht="12" customHeight="1" x14ac:dyDescent="0.15">
      <c r="B38" s="61"/>
      <c r="C38" s="936" t="s">
        <v>121</v>
      </c>
      <c r="D38" s="941">
        <v>0.25</v>
      </c>
      <c r="E38" s="942">
        <v>0.25</v>
      </c>
      <c r="F38" s="942">
        <v>0.42</v>
      </c>
      <c r="G38" s="942">
        <v>0.57999999999999996</v>
      </c>
      <c r="H38" s="942">
        <v>0.33</v>
      </c>
      <c r="I38" s="942">
        <v>0.5</v>
      </c>
      <c r="J38" s="942">
        <v>0.42</v>
      </c>
      <c r="K38" s="942">
        <v>0.42</v>
      </c>
      <c r="L38" s="942">
        <v>0.33</v>
      </c>
      <c r="M38" s="942">
        <v>0.42</v>
      </c>
      <c r="N38" s="942">
        <v>0.17</v>
      </c>
      <c r="O38" s="943">
        <v>0.42</v>
      </c>
      <c r="P38" s="944">
        <f t="shared" si="0"/>
        <v>4.51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0.5</v>
      </c>
      <c r="F39" s="861">
        <v>0.51</v>
      </c>
      <c r="G39" s="861">
        <v>0.57999999999999996</v>
      </c>
      <c r="H39" s="861">
        <v>0.62</v>
      </c>
      <c r="I39" s="861">
        <v>0.56000000000000005</v>
      </c>
      <c r="J39" s="861">
        <v>0.57999999999999996</v>
      </c>
      <c r="K39" s="861">
        <v>0.51</v>
      </c>
      <c r="L39" s="861">
        <v>0.53</v>
      </c>
      <c r="M39" s="861">
        <v>0.57999999999999996</v>
      </c>
      <c r="N39" s="861">
        <v>0.51</v>
      </c>
      <c r="O39" s="859">
        <v>0.51</v>
      </c>
      <c r="P39" s="871">
        <f t="shared" si="0"/>
        <v>6.5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1</v>
      </c>
      <c r="E40" s="453">
        <v>1</v>
      </c>
      <c r="F40" s="453">
        <v>1</v>
      </c>
      <c r="G40" s="453">
        <v>0</v>
      </c>
      <c r="H40" s="453">
        <v>0</v>
      </c>
      <c r="I40" s="453">
        <v>1</v>
      </c>
      <c r="J40" s="453">
        <v>0</v>
      </c>
      <c r="K40" s="453">
        <v>2</v>
      </c>
      <c r="L40" s="453">
        <v>2</v>
      </c>
      <c r="M40" s="453">
        <v>0</v>
      </c>
      <c r="N40" s="453">
        <v>1</v>
      </c>
      <c r="O40" s="864">
        <v>5</v>
      </c>
      <c r="P40" s="868">
        <f t="shared" si="0"/>
        <v>14</v>
      </c>
    </row>
    <row r="41" spans="2:17" ht="12" customHeight="1" x14ac:dyDescent="0.15">
      <c r="B41" s="61"/>
      <c r="C41" s="45" t="s">
        <v>55</v>
      </c>
      <c r="D41" s="653">
        <v>2</v>
      </c>
      <c r="E41" s="453">
        <v>1</v>
      </c>
      <c r="F41" s="453">
        <v>0</v>
      </c>
      <c r="G41" s="453">
        <v>0</v>
      </c>
      <c r="H41" s="453">
        <v>0</v>
      </c>
      <c r="I41" s="453">
        <v>0</v>
      </c>
      <c r="J41" s="453">
        <v>0</v>
      </c>
      <c r="K41" s="453">
        <v>0</v>
      </c>
      <c r="L41" s="453">
        <v>0</v>
      </c>
      <c r="M41" s="453">
        <v>0</v>
      </c>
      <c r="N41" s="453">
        <v>0</v>
      </c>
      <c r="O41" s="864">
        <v>0</v>
      </c>
      <c r="P41" s="868">
        <f t="shared" si="0"/>
        <v>3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1</v>
      </c>
      <c r="F42" s="453">
        <v>2</v>
      </c>
      <c r="G42" s="453">
        <v>3</v>
      </c>
      <c r="H42" s="453">
        <v>7</v>
      </c>
      <c r="I42" s="453">
        <v>5</v>
      </c>
      <c r="J42" s="453">
        <v>5</v>
      </c>
      <c r="K42" s="453">
        <v>3</v>
      </c>
      <c r="L42" s="453">
        <v>2</v>
      </c>
      <c r="M42" s="453">
        <v>3</v>
      </c>
      <c r="N42" s="453">
        <v>2</v>
      </c>
      <c r="O42" s="864">
        <v>3</v>
      </c>
      <c r="P42" s="868">
        <f t="shared" si="0"/>
        <v>37</v>
      </c>
    </row>
    <row r="43" spans="2:17" ht="12" customHeight="1" x14ac:dyDescent="0.15">
      <c r="B43" s="61"/>
      <c r="C43" s="45" t="s">
        <v>57</v>
      </c>
      <c r="D43" s="6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1</v>
      </c>
      <c r="K43" s="453">
        <v>0</v>
      </c>
      <c r="L43" s="453">
        <v>0</v>
      </c>
      <c r="M43" s="453">
        <v>1</v>
      </c>
      <c r="N43" s="453">
        <v>1</v>
      </c>
      <c r="O43" s="864">
        <v>0</v>
      </c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4</v>
      </c>
      <c r="E44" s="938">
        <v>3</v>
      </c>
      <c r="F44" s="938">
        <v>3</v>
      </c>
      <c r="G44" s="938">
        <v>3</v>
      </c>
      <c r="H44" s="938">
        <v>7</v>
      </c>
      <c r="I44" s="938">
        <v>6</v>
      </c>
      <c r="J44" s="938">
        <v>6</v>
      </c>
      <c r="K44" s="938">
        <v>5</v>
      </c>
      <c r="L44" s="938">
        <v>4</v>
      </c>
      <c r="M44" s="938">
        <v>4</v>
      </c>
      <c r="N44" s="938">
        <v>4</v>
      </c>
      <c r="O44" s="939">
        <v>8</v>
      </c>
      <c r="P44" s="940">
        <f t="shared" si="0"/>
        <v>57</v>
      </c>
    </row>
    <row r="45" spans="2:17" ht="12" customHeight="1" x14ac:dyDescent="0.15">
      <c r="B45" s="53"/>
      <c r="C45" s="141" t="s">
        <v>61</v>
      </c>
      <c r="D45" s="654">
        <v>852</v>
      </c>
      <c r="E45" s="457">
        <v>747</v>
      </c>
      <c r="F45" s="457">
        <v>739</v>
      </c>
      <c r="G45" s="457">
        <v>685</v>
      </c>
      <c r="H45" s="457">
        <v>739</v>
      </c>
      <c r="I45" s="457">
        <v>717</v>
      </c>
      <c r="J45" s="457">
        <v>762</v>
      </c>
      <c r="K45" s="457">
        <v>745</v>
      </c>
      <c r="L45" s="457">
        <v>720</v>
      </c>
      <c r="M45" s="457">
        <v>730</v>
      </c>
      <c r="N45" s="457">
        <v>640</v>
      </c>
      <c r="O45" s="865">
        <v>673</v>
      </c>
      <c r="P45" s="869">
        <f t="shared" si="0"/>
        <v>8749</v>
      </c>
    </row>
    <row r="46" spans="2:17" ht="12" customHeight="1" x14ac:dyDescent="0.15">
      <c r="B46" s="61" t="s">
        <v>102</v>
      </c>
      <c r="C46" s="45" t="s">
        <v>54</v>
      </c>
      <c r="D46" s="655">
        <v>1</v>
      </c>
      <c r="E46" s="461">
        <v>1</v>
      </c>
      <c r="F46" s="461">
        <v>1</v>
      </c>
      <c r="G46" s="461">
        <v>0</v>
      </c>
      <c r="H46" s="461">
        <v>0</v>
      </c>
      <c r="I46" s="461">
        <v>1</v>
      </c>
      <c r="J46" s="461">
        <v>0</v>
      </c>
      <c r="K46" s="461">
        <v>2</v>
      </c>
      <c r="L46" s="461">
        <v>2</v>
      </c>
      <c r="M46" s="461">
        <v>0</v>
      </c>
      <c r="N46" s="461">
        <v>1</v>
      </c>
      <c r="O46" s="866">
        <v>5</v>
      </c>
      <c r="P46" s="870">
        <f t="shared" si="0"/>
        <v>14</v>
      </c>
    </row>
    <row r="47" spans="2:17" ht="12" customHeight="1" x14ac:dyDescent="0.15">
      <c r="B47" s="61"/>
      <c r="C47" s="45" t="s">
        <v>55</v>
      </c>
      <c r="D47" s="655">
        <v>0.5</v>
      </c>
      <c r="E47" s="461">
        <v>0.25</v>
      </c>
      <c r="F47" s="461">
        <v>0</v>
      </c>
      <c r="G47" s="461">
        <v>0</v>
      </c>
      <c r="H47" s="461"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0</v>
      </c>
      <c r="N47" s="461">
        <v>0</v>
      </c>
      <c r="O47" s="866">
        <v>0</v>
      </c>
      <c r="P47" s="870">
        <f t="shared" si="0"/>
        <v>0.75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0.33</v>
      </c>
      <c r="F48" s="461">
        <v>0.67</v>
      </c>
      <c r="G48" s="461">
        <v>1</v>
      </c>
      <c r="H48" s="461">
        <v>2.33</v>
      </c>
      <c r="I48" s="461">
        <v>1.67</v>
      </c>
      <c r="J48" s="461">
        <v>1.67</v>
      </c>
      <c r="K48" s="461">
        <v>1</v>
      </c>
      <c r="L48" s="461">
        <v>0.67</v>
      </c>
      <c r="M48" s="461">
        <v>1</v>
      </c>
      <c r="N48" s="461">
        <v>0.67</v>
      </c>
      <c r="O48" s="866">
        <v>1</v>
      </c>
      <c r="P48" s="870">
        <f t="shared" si="0"/>
        <v>12.34</v>
      </c>
    </row>
    <row r="49" spans="2:17" ht="12" customHeight="1" x14ac:dyDescent="0.15">
      <c r="B49" s="61"/>
      <c r="C49" s="45" t="s">
        <v>57</v>
      </c>
      <c r="D49" s="655">
        <v>0</v>
      </c>
      <c r="E49" s="461">
        <v>0</v>
      </c>
      <c r="F49" s="461">
        <v>0</v>
      </c>
      <c r="G49" s="461">
        <v>0</v>
      </c>
      <c r="H49" s="461">
        <v>0</v>
      </c>
      <c r="I49" s="461">
        <v>0</v>
      </c>
      <c r="J49" s="461">
        <v>0.25</v>
      </c>
      <c r="K49" s="461">
        <v>0</v>
      </c>
      <c r="L49" s="461">
        <v>0</v>
      </c>
      <c r="M49" s="461">
        <v>0.25</v>
      </c>
      <c r="N49" s="461">
        <v>0.25</v>
      </c>
      <c r="O49" s="866">
        <v>0</v>
      </c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0.33</v>
      </c>
      <c r="E50" s="942">
        <v>0.25</v>
      </c>
      <c r="F50" s="942">
        <v>0.25</v>
      </c>
      <c r="G50" s="942">
        <v>0.25</v>
      </c>
      <c r="H50" s="942">
        <v>0.57999999999999996</v>
      </c>
      <c r="I50" s="942">
        <v>0.5</v>
      </c>
      <c r="J50" s="942">
        <v>0.5</v>
      </c>
      <c r="K50" s="942">
        <v>0.42</v>
      </c>
      <c r="L50" s="942">
        <v>0.33</v>
      </c>
      <c r="M50" s="942">
        <v>0.33</v>
      </c>
      <c r="N50" s="942">
        <v>0.33</v>
      </c>
      <c r="O50" s="943">
        <v>0.67</v>
      </c>
      <c r="P50" s="944">
        <f t="shared" si="0"/>
        <v>4.74</v>
      </c>
      <c r="Q50" s="168"/>
    </row>
    <row r="51" spans="2:17" ht="12" customHeight="1" x14ac:dyDescent="0.15">
      <c r="B51" s="53"/>
      <c r="C51" s="141" t="s">
        <v>61</v>
      </c>
      <c r="D51" s="860">
        <v>0.87</v>
      </c>
      <c r="E51" s="861">
        <v>0.76</v>
      </c>
      <c r="F51" s="861">
        <v>0.75</v>
      </c>
      <c r="G51" s="861">
        <v>0.7</v>
      </c>
      <c r="H51" s="861">
        <v>0.76</v>
      </c>
      <c r="I51" s="861">
        <v>0.73</v>
      </c>
      <c r="J51" s="861">
        <v>0.78</v>
      </c>
      <c r="K51" s="861">
        <v>0.76</v>
      </c>
      <c r="L51" s="861">
        <v>0.73</v>
      </c>
      <c r="M51" s="861">
        <v>0.75</v>
      </c>
      <c r="N51" s="861">
        <v>0.65</v>
      </c>
      <c r="O51" s="859">
        <v>0.69</v>
      </c>
      <c r="P51" s="871">
        <f t="shared" si="0"/>
        <v>8.93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1</v>
      </c>
      <c r="E52" s="453">
        <v>1</v>
      </c>
      <c r="F52" s="453">
        <v>3</v>
      </c>
      <c r="G52" s="453">
        <v>6</v>
      </c>
      <c r="H52" s="453">
        <v>0</v>
      </c>
      <c r="I52" s="453">
        <v>4</v>
      </c>
      <c r="J52" s="453">
        <v>3</v>
      </c>
      <c r="K52" s="453">
        <v>3</v>
      </c>
      <c r="L52" s="453">
        <v>2</v>
      </c>
      <c r="M52" s="453">
        <v>1</v>
      </c>
      <c r="N52" s="453">
        <v>2</v>
      </c>
      <c r="O52" s="864">
        <v>3</v>
      </c>
      <c r="P52" s="868">
        <f t="shared" si="0"/>
        <v>29</v>
      </c>
    </row>
    <row r="53" spans="2:17" ht="12" customHeight="1" x14ac:dyDescent="0.15">
      <c r="B53" s="61"/>
      <c r="C53" s="45" t="s">
        <v>55</v>
      </c>
      <c r="D53" s="653">
        <v>7</v>
      </c>
      <c r="E53" s="453">
        <v>3</v>
      </c>
      <c r="F53" s="453">
        <v>5</v>
      </c>
      <c r="G53" s="453">
        <v>7</v>
      </c>
      <c r="H53" s="453">
        <v>9</v>
      </c>
      <c r="I53" s="453">
        <v>4</v>
      </c>
      <c r="J53" s="453">
        <v>9</v>
      </c>
      <c r="K53" s="453">
        <v>8</v>
      </c>
      <c r="L53" s="453">
        <v>6</v>
      </c>
      <c r="M53" s="453">
        <v>6</v>
      </c>
      <c r="N53" s="453">
        <v>3</v>
      </c>
      <c r="O53" s="864">
        <v>7</v>
      </c>
      <c r="P53" s="868">
        <f t="shared" si="0"/>
        <v>74</v>
      </c>
    </row>
    <row r="54" spans="2:17" ht="12" customHeight="1" x14ac:dyDescent="0.15">
      <c r="B54" s="61"/>
      <c r="C54" s="45" t="s">
        <v>293</v>
      </c>
      <c r="D54" s="653">
        <v>9</v>
      </c>
      <c r="E54" s="453">
        <v>6</v>
      </c>
      <c r="F54" s="453">
        <v>8</v>
      </c>
      <c r="G54" s="453">
        <v>10</v>
      </c>
      <c r="H54" s="453">
        <v>3</v>
      </c>
      <c r="I54" s="453">
        <v>4</v>
      </c>
      <c r="J54" s="453">
        <v>5</v>
      </c>
      <c r="K54" s="453">
        <v>2</v>
      </c>
      <c r="L54" s="453">
        <v>3</v>
      </c>
      <c r="M54" s="453">
        <v>3</v>
      </c>
      <c r="N54" s="453">
        <v>5</v>
      </c>
      <c r="O54" s="864">
        <v>3</v>
      </c>
      <c r="P54" s="868">
        <f t="shared" si="0"/>
        <v>61</v>
      </c>
    </row>
    <row r="55" spans="2:17" ht="12" customHeight="1" x14ac:dyDescent="0.15">
      <c r="B55" s="61"/>
      <c r="C55" s="45" t="s">
        <v>57</v>
      </c>
      <c r="D55" s="653">
        <v>1</v>
      </c>
      <c r="E55" s="453">
        <v>4</v>
      </c>
      <c r="F55" s="453">
        <v>4</v>
      </c>
      <c r="G55" s="453">
        <v>6</v>
      </c>
      <c r="H55" s="453">
        <v>3</v>
      </c>
      <c r="I55" s="453">
        <v>3</v>
      </c>
      <c r="J55" s="453">
        <v>1</v>
      </c>
      <c r="K55" s="453">
        <v>2</v>
      </c>
      <c r="L55" s="453">
        <v>4</v>
      </c>
      <c r="M55" s="453">
        <v>4</v>
      </c>
      <c r="N55" s="453">
        <v>3</v>
      </c>
      <c r="O55" s="864">
        <v>2</v>
      </c>
      <c r="P55" s="868">
        <f t="shared" si="0"/>
        <v>37</v>
      </c>
    </row>
    <row r="56" spans="2:17" ht="12" customHeight="1" x14ac:dyDescent="0.15">
      <c r="B56" s="61"/>
      <c r="C56" s="45" t="s">
        <v>58</v>
      </c>
      <c r="D56" s="653">
        <v>9</v>
      </c>
      <c r="E56" s="453">
        <v>9</v>
      </c>
      <c r="F56" s="453">
        <v>5</v>
      </c>
      <c r="G56" s="453">
        <v>5</v>
      </c>
      <c r="H56" s="453">
        <v>5</v>
      </c>
      <c r="I56" s="453">
        <v>14</v>
      </c>
      <c r="J56" s="453">
        <v>4</v>
      </c>
      <c r="K56" s="453">
        <v>11</v>
      </c>
      <c r="L56" s="453">
        <v>5</v>
      </c>
      <c r="M56" s="453">
        <v>10</v>
      </c>
      <c r="N56" s="453">
        <v>5</v>
      </c>
      <c r="O56" s="864">
        <v>3</v>
      </c>
      <c r="P56" s="868">
        <f t="shared" si="0"/>
        <v>85</v>
      </c>
    </row>
    <row r="57" spans="2:17" ht="12" customHeight="1" x14ac:dyDescent="0.15">
      <c r="B57" s="61"/>
      <c r="C57" s="45" t="s">
        <v>59</v>
      </c>
      <c r="D57" s="653">
        <v>5</v>
      </c>
      <c r="E57" s="453">
        <v>7</v>
      </c>
      <c r="F57" s="453">
        <v>3</v>
      </c>
      <c r="G57" s="453">
        <v>12</v>
      </c>
      <c r="H57" s="453">
        <v>5</v>
      </c>
      <c r="I57" s="453">
        <v>4</v>
      </c>
      <c r="J57" s="453">
        <v>7</v>
      </c>
      <c r="K57" s="453">
        <v>6</v>
      </c>
      <c r="L57" s="453">
        <v>10</v>
      </c>
      <c r="M57" s="453">
        <v>4</v>
      </c>
      <c r="N57" s="453">
        <v>8</v>
      </c>
      <c r="O57" s="864">
        <v>8</v>
      </c>
      <c r="P57" s="868">
        <f t="shared" si="0"/>
        <v>79</v>
      </c>
    </row>
    <row r="58" spans="2:17" ht="12" customHeight="1" x14ac:dyDescent="0.15">
      <c r="B58" s="61"/>
      <c r="C58" s="949" t="s">
        <v>121</v>
      </c>
      <c r="D58" s="937">
        <v>32</v>
      </c>
      <c r="E58" s="938">
        <v>30</v>
      </c>
      <c r="F58" s="938">
        <v>28</v>
      </c>
      <c r="G58" s="938">
        <v>46</v>
      </c>
      <c r="H58" s="938">
        <v>25</v>
      </c>
      <c r="I58" s="938">
        <v>33</v>
      </c>
      <c r="J58" s="938">
        <v>29</v>
      </c>
      <c r="K58" s="938">
        <v>32</v>
      </c>
      <c r="L58" s="938">
        <v>30</v>
      </c>
      <c r="M58" s="938">
        <v>28</v>
      </c>
      <c r="N58" s="938">
        <v>26</v>
      </c>
      <c r="O58" s="939">
        <v>26</v>
      </c>
      <c r="P58" s="940">
        <f t="shared" si="0"/>
        <v>365</v>
      </c>
    </row>
    <row r="59" spans="2:17" ht="12" customHeight="1" x14ac:dyDescent="0.15">
      <c r="B59" s="53"/>
      <c r="C59" s="154" t="s">
        <v>61</v>
      </c>
      <c r="D59" s="654">
        <v>1328</v>
      </c>
      <c r="E59" s="457">
        <v>1325</v>
      </c>
      <c r="F59" s="457">
        <v>1352</v>
      </c>
      <c r="G59" s="457">
        <v>1265</v>
      </c>
      <c r="H59" s="457">
        <v>1273</v>
      </c>
      <c r="I59" s="457">
        <v>1216</v>
      </c>
      <c r="J59" s="457">
        <v>1371</v>
      </c>
      <c r="K59" s="457">
        <v>1331</v>
      </c>
      <c r="L59" s="457">
        <v>1230</v>
      </c>
      <c r="M59" s="457">
        <v>1326</v>
      </c>
      <c r="N59" s="457">
        <v>1213</v>
      </c>
      <c r="O59" s="865">
        <v>1318</v>
      </c>
      <c r="P59" s="869">
        <f t="shared" si="0"/>
        <v>15548</v>
      </c>
    </row>
    <row r="60" spans="2:17" ht="12" customHeight="1" x14ac:dyDescent="0.15">
      <c r="B60" s="61" t="s">
        <v>253</v>
      </c>
      <c r="C60" s="45" t="s">
        <v>54</v>
      </c>
      <c r="D60" s="833">
        <v>1</v>
      </c>
      <c r="E60" s="461">
        <v>1</v>
      </c>
      <c r="F60" s="461">
        <v>3</v>
      </c>
      <c r="G60" s="461">
        <v>6</v>
      </c>
      <c r="H60" s="461">
        <v>0</v>
      </c>
      <c r="I60" s="461">
        <v>4</v>
      </c>
      <c r="J60" s="461">
        <v>3</v>
      </c>
      <c r="K60" s="461">
        <v>3</v>
      </c>
      <c r="L60" s="461">
        <v>2</v>
      </c>
      <c r="M60" s="834">
        <v>1</v>
      </c>
      <c r="N60" s="461">
        <v>2</v>
      </c>
      <c r="O60" s="866">
        <v>3</v>
      </c>
      <c r="P60" s="870">
        <f t="shared" si="0"/>
        <v>29</v>
      </c>
    </row>
    <row r="61" spans="2:17" ht="12" customHeight="1" x14ac:dyDescent="0.15">
      <c r="B61" s="61"/>
      <c r="C61" s="45" t="s">
        <v>55</v>
      </c>
      <c r="D61" s="833">
        <v>3.5</v>
      </c>
      <c r="E61" s="461">
        <v>1.5</v>
      </c>
      <c r="F61" s="461">
        <v>2.5</v>
      </c>
      <c r="G61" s="461">
        <v>3.5</v>
      </c>
      <c r="H61" s="461">
        <v>4.5</v>
      </c>
      <c r="I61" s="461">
        <v>2</v>
      </c>
      <c r="J61" s="461">
        <v>4.5</v>
      </c>
      <c r="K61" s="461">
        <v>4</v>
      </c>
      <c r="L61" s="461">
        <v>3</v>
      </c>
      <c r="M61" s="834">
        <v>3</v>
      </c>
      <c r="N61" s="461">
        <v>1.5</v>
      </c>
      <c r="O61" s="866">
        <v>3.5</v>
      </c>
      <c r="P61" s="870">
        <f t="shared" si="0"/>
        <v>37</v>
      </c>
    </row>
    <row r="62" spans="2:17" ht="12" customHeight="1" x14ac:dyDescent="0.15">
      <c r="B62" s="61"/>
      <c r="C62" s="45" t="s">
        <v>293</v>
      </c>
      <c r="D62" s="833">
        <v>9</v>
      </c>
      <c r="E62" s="461">
        <v>6</v>
      </c>
      <c r="F62" s="461">
        <v>8</v>
      </c>
      <c r="G62" s="461">
        <v>10</v>
      </c>
      <c r="H62" s="461">
        <v>3</v>
      </c>
      <c r="I62" s="461">
        <v>4</v>
      </c>
      <c r="J62" s="461">
        <v>5</v>
      </c>
      <c r="K62" s="461">
        <v>2</v>
      </c>
      <c r="L62" s="461">
        <v>3</v>
      </c>
      <c r="M62" s="834">
        <v>3</v>
      </c>
      <c r="N62" s="461">
        <v>5</v>
      </c>
      <c r="O62" s="866">
        <v>3</v>
      </c>
      <c r="P62" s="870">
        <f t="shared" si="0"/>
        <v>61</v>
      </c>
    </row>
    <row r="63" spans="2:17" ht="12" customHeight="1" x14ac:dyDescent="0.15">
      <c r="B63" s="61"/>
      <c r="C63" s="45" t="s">
        <v>57</v>
      </c>
      <c r="D63" s="833">
        <v>1</v>
      </c>
      <c r="E63" s="461">
        <v>4</v>
      </c>
      <c r="F63" s="461">
        <v>4</v>
      </c>
      <c r="G63" s="461">
        <v>6</v>
      </c>
      <c r="H63" s="461">
        <v>3</v>
      </c>
      <c r="I63" s="461">
        <v>3</v>
      </c>
      <c r="J63" s="461">
        <v>1</v>
      </c>
      <c r="K63" s="461">
        <v>2</v>
      </c>
      <c r="L63" s="461">
        <v>4</v>
      </c>
      <c r="M63" s="834">
        <v>4</v>
      </c>
      <c r="N63" s="461">
        <v>3</v>
      </c>
      <c r="O63" s="866">
        <v>2</v>
      </c>
      <c r="P63" s="870">
        <f t="shared" si="0"/>
        <v>37</v>
      </c>
    </row>
    <row r="64" spans="2:17" ht="12" customHeight="1" x14ac:dyDescent="0.15">
      <c r="B64" s="61"/>
      <c r="C64" s="45" t="s">
        <v>58</v>
      </c>
      <c r="D64" s="833">
        <v>9</v>
      </c>
      <c r="E64" s="461">
        <v>9</v>
      </c>
      <c r="F64" s="461">
        <v>5</v>
      </c>
      <c r="G64" s="461">
        <v>5</v>
      </c>
      <c r="H64" s="461">
        <v>5</v>
      </c>
      <c r="I64" s="461">
        <v>14</v>
      </c>
      <c r="J64" s="461">
        <v>4</v>
      </c>
      <c r="K64" s="461">
        <v>11</v>
      </c>
      <c r="L64" s="461">
        <v>5</v>
      </c>
      <c r="M64" s="834">
        <v>10</v>
      </c>
      <c r="N64" s="461">
        <v>5</v>
      </c>
      <c r="O64" s="866">
        <v>3</v>
      </c>
      <c r="P64" s="870">
        <f t="shared" si="0"/>
        <v>85</v>
      </c>
    </row>
    <row r="65" spans="2:17" ht="12" customHeight="1" x14ac:dyDescent="0.15">
      <c r="B65" s="61"/>
      <c r="C65" s="45" t="s">
        <v>59</v>
      </c>
      <c r="D65" s="833">
        <v>5</v>
      </c>
      <c r="E65" s="461">
        <v>7</v>
      </c>
      <c r="F65" s="461">
        <v>3</v>
      </c>
      <c r="G65" s="461">
        <v>12</v>
      </c>
      <c r="H65" s="461">
        <v>5</v>
      </c>
      <c r="I65" s="461">
        <v>4</v>
      </c>
      <c r="J65" s="461">
        <v>7</v>
      </c>
      <c r="K65" s="461">
        <v>6</v>
      </c>
      <c r="L65" s="461">
        <v>10</v>
      </c>
      <c r="M65" s="834">
        <v>4</v>
      </c>
      <c r="N65" s="461">
        <v>8</v>
      </c>
      <c r="O65" s="866">
        <v>8</v>
      </c>
      <c r="P65" s="870">
        <f t="shared" si="0"/>
        <v>79</v>
      </c>
    </row>
    <row r="66" spans="2:17" ht="12" customHeight="1" x14ac:dyDescent="0.15">
      <c r="B66" s="61"/>
      <c r="C66" s="949" t="s">
        <v>121</v>
      </c>
      <c r="D66" s="947">
        <v>4.57</v>
      </c>
      <c r="E66" s="942">
        <v>4.29</v>
      </c>
      <c r="F66" s="942">
        <v>4</v>
      </c>
      <c r="G66" s="942">
        <v>6.57</v>
      </c>
      <c r="H66" s="942">
        <v>3.57</v>
      </c>
      <c r="I66" s="942">
        <v>4.71</v>
      </c>
      <c r="J66" s="942">
        <v>4.1399999999999997</v>
      </c>
      <c r="K66" s="942">
        <v>4.57</v>
      </c>
      <c r="L66" s="942">
        <v>4.29</v>
      </c>
      <c r="M66" s="948">
        <v>4</v>
      </c>
      <c r="N66" s="942">
        <v>3.71</v>
      </c>
      <c r="O66" s="943">
        <v>3.71</v>
      </c>
      <c r="P66" s="944">
        <f t="shared" si="0"/>
        <v>52.13</v>
      </c>
      <c r="Q66" s="168"/>
    </row>
    <row r="67" spans="2:17" ht="12" customHeight="1" x14ac:dyDescent="0.15">
      <c r="B67" s="53"/>
      <c r="C67" s="141" t="s">
        <v>61</v>
      </c>
      <c r="D67" s="858">
        <v>2.78</v>
      </c>
      <c r="E67" s="859">
        <v>2.77</v>
      </c>
      <c r="F67" s="859">
        <v>2.82</v>
      </c>
      <c r="G67" s="859">
        <v>2.65</v>
      </c>
      <c r="H67" s="859">
        <v>2.66</v>
      </c>
      <c r="I67" s="859">
        <v>2.54</v>
      </c>
      <c r="J67" s="859">
        <v>2.86</v>
      </c>
      <c r="K67" s="859">
        <v>2.78</v>
      </c>
      <c r="L67" s="859">
        <v>2.57</v>
      </c>
      <c r="M67" s="859">
        <v>2.77</v>
      </c>
      <c r="N67" s="859">
        <v>2.5299999999999998</v>
      </c>
      <c r="O67" s="859">
        <v>2.75</v>
      </c>
      <c r="P67" s="871">
        <f t="shared" si="0"/>
        <v>32.480000000000004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>
        <v>0</v>
      </c>
      <c r="L68" s="453">
        <v>0</v>
      </c>
      <c r="M68" s="453">
        <v>0</v>
      </c>
      <c r="N68" s="453">
        <v>0</v>
      </c>
      <c r="O68" s="864">
        <v>0</v>
      </c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0</v>
      </c>
      <c r="G69" s="453">
        <v>0</v>
      </c>
      <c r="H69" s="453">
        <v>0</v>
      </c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1</v>
      </c>
      <c r="O69" s="864">
        <v>0</v>
      </c>
      <c r="P69" s="868">
        <f t="shared" ref="P69:P83" si="1">SUM(D69:O69)</f>
        <v>1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>
        <v>0</v>
      </c>
      <c r="N70" s="453">
        <v>0</v>
      </c>
      <c r="O70" s="864">
        <v>0</v>
      </c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1</v>
      </c>
      <c r="E71" s="453">
        <v>2</v>
      </c>
      <c r="F71" s="453">
        <v>2</v>
      </c>
      <c r="G71" s="453">
        <v>2</v>
      </c>
      <c r="H71" s="453">
        <v>1</v>
      </c>
      <c r="I71" s="453">
        <v>1</v>
      </c>
      <c r="J71" s="453">
        <v>0</v>
      </c>
      <c r="K71" s="453">
        <v>1</v>
      </c>
      <c r="L71" s="453">
        <v>2</v>
      </c>
      <c r="M71" s="453">
        <v>2</v>
      </c>
      <c r="N71" s="453">
        <v>2</v>
      </c>
      <c r="O71" s="864">
        <v>3</v>
      </c>
      <c r="P71" s="868">
        <f t="shared" si="1"/>
        <v>19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0</v>
      </c>
      <c r="I72" s="453">
        <v>0</v>
      </c>
      <c r="J72" s="453">
        <v>0</v>
      </c>
      <c r="K72" s="453">
        <v>0</v>
      </c>
      <c r="L72" s="453">
        <v>0</v>
      </c>
      <c r="M72" s="453">
        <v>0</v>
      </c>
      <c r="N72" s="453">
        <v>0</v>
      </c>
      <c r="O72" s="864">
        <v>0</v>
      </c>
      <c r="P72" s="868">
        <f t="shared" si="1"/>
        <v>0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0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>
        <v>1</v>
      </c>
      <c r="M73" s="453">
        <v>0</v>
      </c>
      <c r="N73" s="453">
        <v>0</v>
      </c>
      <c r="O73" s="864">
        <v>4</v>
      </c>
      <c r="P73" s="868">
        <f t="shared" si="1"/>
        <v>6</v>
      </c>
    </row>
    <row r="74" spans="2:17" ht="12" customHeight="1" x14ac:dyDescent="0.15">
      <c r="B74" s="61"/>
      <c r="C74" s="949" t="s">
        <v>121</v>
      </c>
      <c r="D74" s="937">
        <v>2</v>
      </c>
      <c r="E74" s="938">
        <v>2</v>
      </c>
      <c r="F74" s="938">
        <v>2</v>
      </c>
      <c r="G74" s="938">
        <v>2</v>
      </c>
      <c r="H74" s="938">
        <v>1</v>
      </c>
      <c r="I74" s="938">
        <v>1</v>
      </c>
      <c r="J74" s="938">
        <v>0</v>
      </c>
      <c r="K74" s="938">
        <v>1</v>
      </c>
      <c r="L74" s="938">
        <v>3</v>
      </c>
      <c r="M74" s="938">
        <v>2</v>
      </c>
      <c r="N74" s="938">
        <v>3</v>
      </c>
      <c r="O74" s="939">
        <v>7</v>
      </c>
      <c r="P74" s="940">
        <f t="shared" si="1"/>
        <v>26</v>
      </c>
    </row>
    <row r="75" spans="2:17" ht="12" customHeight="1" x14ac:dyDescent="0.15">
      <c r="B75" s="53"/>
      <c r="C75" s="141" t="s">
        <v>61</v>
      </c>
      <c r="D75" s="654">
        <v>80</v>
      </c>
      <c r="E75" s="457">
        <v>74</v>
      </c>
      <c r="F75" s="457">
        <v>60</v>
      </c>
      <c r="G75" s="457">
        <v>93</v>
      </c>
      <c r="H75" s="457">
        <v>97</v>
      </c>
      <c r="I75" s="457">
        <v>79</v>
      </c>
      <c r="J75" s="457">
        <v>76</v>
      </c>
      <c r="K75" s="457">
        <v>54</v>
      </c>
      <c r="L75" s="457">
        <v>45</v>
      </c>
      <c r="M75" s="457">
        <v>66</v>
      </c>
      <c r="N75" s="457">
        <v>83</v>
      </c>
      <c r="O75" s="865">
        <v>86</v>
      </c>
      <c r="P75" s="869">
        <f t="shared" si="1"/>
        <v>893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>
        <v>0</v>
      </c>
      <c r="L76" s="461">
        <v>0</v>
      </c>
      <c r="M76" s="834">
        <v>0</v>
      </c>
      <c r="N76" s="461">
        <v>0</v>
      </c>
      <c r="O76" s="866">
        <v>0</v>
      </c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</v>
      </c>
      <c r="G77" s="461">
        <v>0</v>
      </c>
      <c r="H77" s="461">
        <v>0</v>
      </c>
      <c r="I77" s="461">
        <v>0</v>
      </c>
      <c r="J77" s="461">
        <v>0</v>
      </c>
      <c r="K77" s="461">
        <v>0</v>
      </c>
      <c r="L77" s="461">
        <v>0</v>
      </c>
      <c r="M77" s="834">
        <v>0</v>
      </c>
      <c r="N77" s="461">
        <v>0.5</v>
      </c>
      <c r="O77" s="866">
        <v>0</v>
      </c>
      <c r="P77" s="870">
        <f t="shared" si="1"/>
        <v>0.5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834">
        <v>0</v>
      </c>
      <c r="N78" s="461">
        <v>0</v>
      </c>
      <c r="O78" s="866">
        <v>0</v>
      </c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1</v>
      </c>
      <c r="E79" s="461">
        <v>2</v>
      </c>
      <c r="F79" s="461">
        <v>2</v>
      </c>
      <c r="G79" s="461">
        <v>2</v>
      </c>
      <c r="H79" s="461">
        <v>1</v>
      </c>
      <c r="I79" s="461">
        <v>1</v>
      </c>
      <c r="J79" s="461">
        <v>0</v>
      </c>
      <c r="K79" s="461">
        <v>1</v>
      </c>
      <c r="L79" s="461">
        <v>2</v>
      </c>
      <c r="M79" s="834">
        <v>2</v>
      </c>
      <c r="N79" s="461">
        <v>2</v>
      </c>
      <c r="O79" s="866">
        <v>3</v>
      </c>
      <c r="P79" s="870">
        <f t="shared" si="1"/>
        <v>19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0</v>
      </c>
      <c r="I80" s="461">
        <v>0</v>
      </c>
      <c r="J80" s="461">
        <v>0</v>
      </c>
      <c r="K80" s="461">
        <v>0</v>
      </c>
      <c r="L80" s="461">
        <v>0</v>
      </c>
      <c r="M80" s="834">
        <v>0</v>
      </c>
      <c r="N80" s="461">
        <v>0</v>
      </c>
      <c r="O80" s="866">
        <v>0</v>
      </c>
      <c r="P80" s="870">
        <f t="shared" si="1"/>
        <v>0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0</v>
      </c>
      <c r="F81" s="461">
        <v>0</v>
      </c>
      <c r="G81" s="461">
        <v>0</v>
      </c>
      <c r="H81" s="461">
        <v>0</v>
      </c>
      <c r="I81" s="461">
        <v>0</v>
      </c>
      <c r="J81" s="461">
        <v>0</v>
      </c>
      <c r="K81" s="461">
        <v>0</v>
      </c>
      <c r="L81" s="461">
        <v>1</v>
      </c>
      <c r="M81" s="834">
        <v>0</v>
      </c>
      <c r="N81" s="461">
        <v>0</v>
      </c>
      <c r="O81" s="866">
        <v>4</v>
      </c>
      <c r="P81" s="870">
        <f t="shared" si="1"/>
        <v>6</v>
      </c>
    </row>
    <row r="82" spans="2:17" ht="12" customHeight="1" x14ac:dyDescent="0.15">
      <c r="B82" s="61"/>
      <c r="C82" s="949" t="s">
        <v>121</v>
      </c>
      <c r="D82" s="947">
        <v>0.28999999999999998</v>
      </c>
      <c r="E82" s="942">
        <v>0.28999999999999998</v>
      </c>
      <c r="F82" s="942">
        <v>0.28999999999999998</v>
      </c>
      <c r="G82" s="942">
        <v>0.28999999999999998</v>
      </c>
      <c r="H82" s="942">
        <v>0.14000000000000001</v>
      </c>
      <c r="I82" s="942">
        <v>0.14000000000000001</v>
      </c>
      <c r="J82" s="942">
        <v>0</v>
      </c>
      <c r="K82" s="942">
        <v>0.14000000000000001</v>
      </c>
      <c r="L82" s="942">
        <v>0.43</v>
      </c>
      <c r="M82" s="948">
        <v>0.28999999999999998</v>
      </c>
      <c r="N82" s="942">
        <v>0.43</v>
      </c>
      <c r="O82" s="943">
        <v>1</v>
      </c>
      <c r="P82" s="944">
        <f t="shared" si="1"/>
        <v>3.7300000000000004</v>
      </c>
      <c r="Q82" s="168"/>
    </row>
    <row r="83" spans="2:17" ht="12" customHeight="1" x14ac:dyDescent="0.15">
      <c r="B83" s="53"/>
      <c r="C83" s="141" t="s">
        <v>61</v>
      </c>
      <c r="D83" s="858">
        <v>0.17</v>
      </c>
      <c r="E83" s="859">
        <v>0.15</v>
      </c>
      <c r="F83" s="859">
        <v>0.13</v>
      </c>
      <c r="G83" s="859">
        <v>0.19</v>
      </c>
      <c r="H83" s="859">
        <v>0.2</v>
      </c>
      <c r="I83" s="859">
        <v>0.16</v>
      </c>
      <c r="J83" s="859">
        <v>0.16</v>
      </c>
      <c r="K83" s="859">
        <v>0.11</v>
      </c>
      <c r="L83" s="859">
        <v>0.09</v>
      </c>
      <c r="M83" s="859">
        <v>0.14000000000000001</v>
      </c>
      <c r="N83" s="859">
        <v>0.17</v>
      </c>
      <c r="O83" s="859">
        <v>0.18</v>
      </c>
      <c r="P83" s="871">
        <f t="shared" si="1"/>
        <v>1.8499999999999999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>
        <v>0</v>
      </c>
      <c r="N84" s="453">
        <v>0</v>
      </c>
      <c r="O84" s="864">
        <v>0</v>
      </c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>
        <v>0</v>
      </c>
      <c r="N85" s="453">
        <v>0</v>
      </c>
      <c r="O85" s="864">
        <v>0</v>
      </c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0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>
        <v>0</v>
      </c>
      <c r="M86" s="453">
        <v>0</v>
      </c>
      <c r="N86" s="453">
        <v>0</v>
      </c>
      <c r="O86" s="864">
        <v>0</v>
      </c>
      <c r="P86" s="868">
        <f t="shared" si="2"/>
        <v>0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>
        <v>0</v>
      </c>
      <c r="L87" s="453">
        <v>0</v>
      </c>
      <c r="M87" s="453">
        <v>0</v>
      </c>
      <c r="N87" s="453">
        <v>0</v>
      </c>
      <c r="O87" s="864">
        <v>0</v>
      </c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>
        <v>0</v>
      </c>
      <c r="L88" s="453">
        <v>0</v>
      </c>
      <c r="M88" s="453">
        <v>0</v>
      </c>
      <c r="N88" s="453">
        <v>0</v>
      </c>
      <c r="O88" s="864">
        <v>0</v>
      </c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>
        <v>0</v>
      </c>
      <c r="L89" s="453">
        <v>0</v>
      </c>
      <c r="M89" s="453">
        <v>0</v>
      </c>
      <c r="N89" s="453">
        <v>0</v>
      </c>
      <c r="O89" s="864">
        <v>0</v>
      </c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0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>
        <v>0</v>
      </c>
      <c r="K90" s="938">
        <v>0</v>
      </c>
      <c r="L90" s="938">
        <v>0</v>
      </c>
      <c r="M90" s="938">
        <v>0</v>
      </c>
      <c r="N90" s="938">
        <v>0</v>
      </c>
      <c r="O90" s="939">
        <v>0</v>
      </c>
      <c r="P90" s="940">
        <f t="shared" si="2"/>
        <v>0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7</v>
      </c>
      <c r="F91" s="457">
        <v>4</v>
      </c>
      <c r="G91" s="457">
        <v>3</v>
      </c>
      <c r="H91" s="457">
        <v>9</v>
      </c>
      <c r="I91" s="457">
        <v>6</v>
      </c>
      <c r="J91" s="457">
        <v>8</v>
      </c>
      <c r="K91" s="457">
        <v>8</v>
      </c>
      <c r="L91" s="457">
        <v>7</v>
      </c>
      <c r="M91" s="457">
        <v>6</v>
      </c>
      <c r="N91" s="457">
        <v>5</v>
      </c>
      <c r="O91" s="865">
        <v>11</v>
      </c>
      <c r="P91" s="869">
        <f t="shared" si="2"/>
        <v>80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834">
        <v>0</v>
      </c>
      <c r="N92" s="461">
        <v>0</v>
      </c>
      <c r="O92" s="866">
        <v>0</v>
      </c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>
        <v>0</v>
      </c>
      <c r="M93" s="834">
        <v>0</v>
      </c>
      <c r="N93" s="461">
        <v>0</v>
      </c>
      <c r="O93" s="866">
        <v>0</v>
      </c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0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>
        <v>0</v>
      </c>
      <c r="L94" s="461">
        <v>0</v>
      </c>
      <c r="M94" s="834">
        <v>0</v>
      </c>
      <c r="N94" s="461">
        <v>0</v>
      </c>
      <c r="O94" s="866">
        <v>0</v>
      </c>
      <c r="P94" s="870">
        <f t="shared" si="2"/>
        <v>0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>
        <v>0</v>
      </c>
      <c r="K95" s="461">
        <v>0</v>
      </c>
      <c r="L95" s="461">
        <v>0</v>
      </c>
      <c r="M95" s="834">
        <v>0</v>
      </c>
      <c r="N95" s="461">
        <v>0</v>
      </c>
      <c r="O95" s="866">
        <v>0</v>
      </c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>
        <v>0</v>
      </c>
      <c r="L96" s="461">
        <v>0</v>
      </c>
      <c r="M96" s="834">
        <v>0</v>
      </c>
      <c r="N96" s="461">
        <v>0</v>
      </c>
      <c r="O96" s="866">
        <v>0</v>
      </c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>
        <v>0</v>
      </c>
      <c r="L97" s="461">
        <v>0</v>
      </c>
      <c r="M97" s="834">
        <v>0</v>
      </c>
      <c r="N97" s="461">
        <v>0</v>
      </c>
      <c r="O97" s="866">
        <v>0</v>
      </c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>
        <v>0</v>
      </c>
      <c r="K98" s="942">
        <v>0</v>
      </c>
      <c r="L98" s="942">
        <v>0</v>
      </c>
      <c r="M98" s="948">
        <v>0</v>
      </c>
      <c r="N98" s="942">
        <v>0</v>
      </c>
      <c r="O98" s="943">
        <v>0</v>
      </c>
      <c r="P98" s="944">
        <f t="shared" si="2"/>
        <v>0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0.01</v>
      </c>
      <c r="H99" s="857">
        <v>0.02</v>
      </c>
      <c r="I99" s="857">
        <v>0.01</v>
      </c>
      <c r="J99" s="857">
        <v>0.02</v>
      </c>
      <c r="K99" s="857">
        <v>0.02</v>
      </c>
      <c r="L99" s="857">
        <v>0.01</v>
      </c>
      <c r="M99" s="857">
        <v>0.01</v>
      </c>
      <c r="N99" s="857">
        <v>0.01</v>
      </c>
      <c r="O99" s="857">
        <v>0.02</v>
      </c>
      <c r="P99" s="874">
        <f t="shared" si="2"/>
        <v>0.16</v>
      </c>
      <c r="Q99" s="167"/>
    </row>
    <row r="102" spans="2:17" ht="18" thickBot="1" x14ac:dyDescent="0.25">
      <c r="B102" s="130" t="str">
        <f>B2</f>
        <v>令和6年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0</v>
      </c>
      <c r="E104" s="836">
        <v>2</v>
      </c>
      <c r="F104" s="836">
        <v>1</v>
      </c>
      <c r="G104" s="836">
        <v>3</v>
      </c>
      <c r="H104" s="836">
        <v>0</v>
      </c>
      <c r="I104" s="836">
        <v>3</v>
      </c>
      <c r="J104" s="836">
        <v>3</v>
      </c>
      <c r="K104" s="836">
        <v>5</v>
      </c>
      <c r="L104" s="836">
        <v>3</v>
      </c>
      <c r="M104" s="836">
        <v>0</v>
      </c>
      <c r="N104" s="836">
        <v>2</v>
      </c>
      <c r="O104" s="836">
        <v>2</v>
      </c>
      <c r="P104" s="232">
        <f t="shared" ref="P104:P167" si="3">SUM(D104:O104)</f>
        <v>24</v>
      </c>
    </row>
    <row r="105" spans="2:17" x14ac:dyDescent="0.15">
      <c r="B105" s="210"/>
      <c r="C105" s="217" t="s">
        <v>55</v>
      </c>
      <c r="D105" s="835">
        <v>1</v>
      </c>
      <c r="E105" s="836">
        <v>0</v>
      </c>
      <c r="F105" s="836">
        <v>1</v>
      </c>
      <c r="G105" s="836">
        <v>3</v>
      </c>
      <c r="H105" s="836">
        <v>1</v>
      </c>
      <c r="I105" s="836">
        <v>1</v>
      </c>
      <c r="J105" s="836">
        <v>0</v>
      </c>
      <c r="K105" s="836">
        <v>0</v>
      </c>
      <c r="L105" s="836">
        <v>0</v>
      </c>
      <c r="M105" s="836">
        <v>1</v>
      </c>
      <c r="N105" s="836">
        <v>1</v>
      </c>
      <c r="O105" s="836">
        <v>2</v>
      </c>
      <c r="P105" s="232">
        <f t="shared" si="3"/>
        <v>11</v>
      </c>
    </row>
    <row r="106" spans="2:17" x14ac:dyDescent="0.15">
      <c r="B106" s="210"/>
      <c r="C106" s="217" t="s">
        <v>293</v>
      </c>
      <c r="D106" s="835">
        <v>1</v>
      </c>
      <c r="E106" s="836">
        <v>0</v>
      </c>
      <c r="F106" s="836">
        <v>0</v>
      </c>
      <c r="G106" s="836">
        <v>0</v>
      </c>
      <c r="H106" s="836">
        <v>0</v>
      </c>
      <c r="I106" s="836">
        <v>1</v>
      </c>
      <c r="J106" s="836">
        <v>0</v>
      </c>
      <c r="K106" s="836">
        <v>0</v>
      </c>
      <c r="L106" s="836">
        <v>0</v>
      </c>
      <c r="M106" s="836">
        <v>0</v>
      </c>
      <c r="N106" s="836">
        <v>0</v>
      </c>
      <c r="O106" s="836">
        <v>0</v>
      </c>
      <c r="P106" s="232">
        <f t="shared" si="3"/>
        <v>2</v>
      </c>
    </row>
    <row r="107" spans="2:17" x14ac:dyDescent="0.15">
      <c r="B107" s="210"/>
      <c r="C107" s="217" t="s">
        <v>57</v>
      </c>
      <c r="D107" s="835">
        <v>0</v>
      </c>
      <c r="E107" s="836">
        <v>0</v>
      </c>
      <c r="F107" s="836">
        <v>0</v>
      </c>
      <c r="G107" s="836">
        <v>0</v>
      </c>
      <c r="H107" s="836">
        <v>0</v>
      </c>
      <c r="I107" s="836">
        <v>0</v>
      </c>
      <c r="J107" s="836">
        <v>0</v>
      </c>
      <c r="K107" s="836">
        <v>0</v>
      </c>
      <c r="L107" s="836">
        <v>1</v>
      </c>
      <c r="M107" s="836">
        <v>1</v>
      </c>
      <c r="N107" s="836">
        <v>1</v>
      </c>
      <c r="O107" s="836">
        <v>0</v>
      </c>
      <c r="P107" s="232">
        <f t="shared" si="3"/>
        <v>3</v>
      </c>
    </row>
    <row r="108" spans="2:17" x14ac:dyDescent="0.15">
      <c r="B108" s="210"/>
      <c r="C108" s="950" t="s">
        <v>176</v>
      </c>
      <c r="D108" s="951">
        <v>2</v>
      </c>
      <c r="E108" s="952">
        <v>2</v>
      </c>
      <c r="F108" s="952">
        <v>2</v>
      </c>
      <c r="G108" s="952">
        <v>6</v>
      </c>
      <c r="H108" s="952">
        <v>1</v>
      </c>
      <c r="I108" s="952">
        <v>5</v>
      </c>
      <c r="J108" s="952">
        <v>3</v>
      </c>
      <c r="K108" s="952">
        <v>5</v>
      </c>
      <c r="L108" s="952">
        <v>4</v>
      </c>
      <c r="M108" s="952">
        <v>2</v>
      </c>
      <c r="N108" s="952">
        <v>4</v>
      </c>
      <c r="O108" s="952">
        <v>4</v>
      </c>
      <c r="P108" s="953">
        <f t="shared" si="3"/>
        <v>40</v>
      </c>
    </row>
    <row r="109" spans="2:17" x14ac:dyDescent="0.15">
      <c r="B109" s="209"/>
      <c r="C109" s="845" t="s">
        <v>175</v>
      </c>
      <c r="D109" s="837">
        <v>1274</v>
      </c>
      <c r="E109" s="838">
        <v>1140</v>
      </c>
      <c r="F109" s="838">
        <v>1243</v>
      </c>
      <c r="G109" s="838">
        <v>1224</v>
      </c>
      <c r="H109" s="838">
        <v>1273</v>
      </c>
      <c r="I109" s="838">
        <v>1288</v>
      </c>
      <c r="J109" s="838">
        <v>1314</v>
      </c>
      <c r="K109" s="838">
        <v>1258</v>
      </c>
      <c r="L109" s="838">
        <v>1294</v>
      </c>
      <c r="M109" s="838">
        <v>1249</v>
      </c>
      <c r="N109" s="838">
        <v>1168</v>
      </c>
      <c r="O109" s="838">
        <v>1056</v>
      </c>
      <c r="P109" s="846">
        <f t="shared" si="3"/>
        <v>14781</v>
      </c>
    </row>
    <row r="110" spans="2:17" x14ac:dyDescent="0.15">
      <c r="B110" s="508" t="s">
        <v>95</v>
      </c>
      <c r="C110" s="217" t="s">
        <v>54</v>
      </c>
      <c r="D110" s="839">
        <v>0</v>
      </c>
      <c r="E110" s="840">
        <v>2</v>
      </c>
      <c r="F110" s="840">
        <v>1</v>
      </c>
      <c r="G110" s="840">
        <v>3</v>
      </c>
      <c r="H110" s="840">
        <v>0</v>
      </c>
      <c r="I110" s="840">
        <v>3</v>
      </c>
      <c r="J110" s="840">
        <v>3</v>
      </c>
      <c r="K110" s="840">
        <v>5</v>
      </c>
      <c r="L110" s="840">
        <v>3</v>
      </c>
      <c r="M110" s="840">
        <v>0</v>
      </c>
      <c r="N110" s="840">
        <v>2</v>
      </c>
      <c r="O110" s="840">
        <v>2</v>
      </c>
      <c r="P110" s="234">
        <f t="shared" si="3"/>
        <v>24</v>
      </c>
    </row>
    <row r="111" spans="2:17" x14ac:dyDescent="0.15">
      <c r="B111" s="210"/>
      <c r="C111" s="217" t="s">
        <v>55</v>
      </c>
      <c r="D111" s="839">
        <v>0.25</v>
      </c>
      <c r="E111" s="840">
        <v>0</v>
      </c>
      <c r="F111" s="840">
        <v>0.25</v>
      </c>
      <c r="G111" s="840">
        <v>0.75</v>
      </c>
      <c r="H111" s="840">
        <v>0.25</v>
      </c>
      <c r="I111" s="840">
        <v>0.25</v>
      </c>
      <c r="J111" s="840">
        <v>0</v>
      </c>
      <c r="K111" s="840">
        <v>0</v>
      </c>
      <c r="L111" s="840">
        <v>0</v>
      </c>
      <c r="M111" s="840">
        <v>0.25</v>
      </c>
      <c r="N111" s="840">
        <v>0.25</v>
      </c>
      <c r="O111" s="840">
        <v>0.5</v>
      </c>
      <c r="P111" s="234">
        <f t="shared" si="3"/>
        <v>2.75</v>
      </c>
    </row>
    <row r="112" spans="2:17" x14ac:dyDescent="0.15">
      <c r="B112" s="210"/>
      <c r="C112" s="217" t="s">
        <v>293</v>
      </c>
      <c r="D112" s="839">
        <v>0.33</v>
      </c>
      <c r="E112" s="840">
        <v>0</v>
      </c>
      <c r="F112" s="840">
        <v>0</v>
      </c>
      <c r="G112" s="840">
        <v>0</v>
      </c>
      <c r="H112" s="840">
        <v>0</v>
      </c>
      <c r="I112" s="840">
        <v>0.33</v>
      </c>
      <c r="J112" s="840">
        <v>0</v>
      </c>
      <c r="K112" s="840">
        <v>0</v>
      </c>
      <c r="L112" s="840">
        <v>0</v>
      </c>
      <c r="M112" s="840">
        <v>0</v>
      </c>
      <c r="N112" s="840">
        <v>0</v>
      </c>
      <c r="O112" s="840">
        <v>0</v>
      </c>
      <c r="P112" s="234">
        <f t="shared" si="3"/>
        <v>0.66</v>
      </c>
    </row>
    <row r="113" spans="2:16" x14ac:dyDescent="0.15">
      <c r="B113" s="210"/>
      <c r="C113" s="217" t="s">
        <v>57</v>
      </c>
      <c r="D113" s="839">
        <v>0</v>
      </c>
      <c r="E113" s="840">
        <v>0</v>
      </c>
      <c r="F113" s="840">
        <v>0</v>
      </c>
      <c r="G113" s="840">
        <v>0</v>
      </c>
      <c r="H113" s="840">
        <v>0</v>
      </c>
      <c r="I113" s="840">
        <v>0</v>
      </c>
      <c r="J113" s="840">
        <v>0</v>
      </c>
      <c r="K113" s="840">
        <v>0</v>
      </c>
      <c r="L113" s="840">
        <v>0.25</v>
      </c>
      <c r="M113" s="840">
        <v>0.25</v>
      </c>
      <c r="N113" s="840">
        <v>0.25</v>
      </c>
      <c r="O113" s="840">
        <v>0</v>
      </c>
      <c r="P113" s="234">
        <f t="shared" si="3"/>
        <v>0.75</v>
      </c>
    </row>
    <row r="114" spans="2:16" x14ac:dyDescent="0.15">
      <c r="B114" s="210"/>
      <c r="C114" s="950" t="s">
        <v>177</v>
      </c>
      <c r="D114" s="954">
        <v>0.17</v>
      </c>
      <c r="E114" s="955">
        <v>0.17</v>
      </c>
      <c r="F114" s="955">
        <v>0.17</v>
      </c>
      <c r="G114" s="955">
        <v>0.5</v>
      </c>
      <c r="H114" s="955">
        <v>0.08</v>
      </c>
      <c r="I114" s="955">
        <v>0.42</v>
      </c>
      <c r="J114" s="955">
        <v>0.25</v>
      </c>
      <c r="K114" s="955">
        <v>0.42</v>
      </c>
      <c r="L114" s="955">
        <v>0.33</v>
      </c>
      <c r="M114" s="955">
        <v>0.17</v>
      </c>
      <c r="N114" s="955">
        <v>0.33</v>
      </c>
      <c r="O114" s="955">
        <v>0.33</v>
      </c>
      <c r="P114" s="956">
        <f t="shared" si="3"/>
        <v>3.3400000000000003</v>
      </c>
    </row>
    <row r="115" spans="2:16" x14ac:dyDescent="0.15">
      <c r="B115" s="209"/>
      <c r="C115" s="845" t="s">
        <v>178</v>
      </c>
      <c r="D115" s="847">
        <v>1.31</v>
      </c>
      <c r="E115" s="848">
        <v>1.1599999999999999</v>
      </c>
      <c r="F115" s="848">
        <v>1.27</v>
      </c>
      <c r="G115" s="848">
        <v>1.25</v>
      </c>
      <c r="H115" s="848">
        <v>1.3</v>
      </c>
      <c r="I115" s="848">
        <v>1.31</v>
      </c>
      <c r="J115" s="848">
        <v>1.34</v>
      </c>
      <c r="K115" s="848">
        <v>1.28</v>
      </c>
      <c r="L115" s="848">
        <v>1.32</v>
      </c>
      <c r="M115" s="848">
        <v>1.28</v>
      </c>
      <c r="N115" s="848">
        <v>1.19</v>
      </c>
      <c r="O115" s="848">
        <v>1.08</v>
      </c>
      <c r="P115" s="849">
        <f t="shared" si="3"/>
        <v>15.089999999999998</v>
      </c>
    </row>
    <row r="116" spans="2:16" x14ac:dyDescent="0.15">
      <c r="B116" s="508" t="s">
        <v>96</v>
      </c>
      <c r="C116" s="217" t="s">
        <v>54</v>
      </c>
      <c r="D116" s="835">
        <v>1</v>
      </c>
      <c r="E116" s="836">
        <v>0</v>
      </c>
      <c r="F116" s="836">
        <v>0</v>
      </c>
      <c r="G116" s="836">
        <v>0</v>
      </c>
      <c r="H116" s="836">
        <v>1</v>
      </c>
      <c r="I116" s="836">
        <v>0</v>
      </c>
      <c r="J116" s="836">
        <v>0</v>
      </c>
      <c r="K116" s="836">
        <v>0</v>
      </c>
      <c r="L116" s="836">
        <v>1</v>
      </c>
      <c r="M116" s="836">
        <v>1</v>
      </c>
      <c r="N116" s="836">
        <v>1</v>
      </c>
      <c r="O116" s="836">
        <v>0</v>
      </c>
      <c r="P116" s="235">
        <f t="shared" si="3"/>
        <v>5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>
        <v>0</v>
      </c>
      <c r="K117" s="836">
        <v>0</v>
      </c>
      <c r="L117" s="836">
        <v>0</v>
      </c>
      <c r="M117" s="836">
        <v>0</v>
      </c>
      <c r="N117" s="836">
        <v>0</v>
      </c>
      <c r="O117" s="836">
        <v>0</v>
      </c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>
        <v>0</v>
      </c>
      <c r="K118" s="836">
        <v>0</v>
      </c>
      <c r="L118" s="836">
        <v>0</v>
      </c>
      <c r="M118" s="836">
        <v>0</v>
      </c>
      <c r="N118" s="836">
        <v>0</v>
      </c>
      <c r="O118" s="836">
        <v>0</v>
      </c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1</v>
      </c>
      <c r="E119" s="836">
        <v>0</v>
      </c>
      <c r="F119" s="836">
        <v>1</v>
      </c>
      <c r="G119" s="836">
        <v>0</v>
      </c>
      <c r="H119" s="836">
        <v>0</v>
      </c>
      <c r="I119" s="836">
        <v>0</v>
      </c>
      <c r="J119" s="836">
        <v>0</v>
      </c>
      <c r="K119" s="836">
        <v>0</v>
      </c>
      <c r="L119" s="836">
        <v>0</v>
      </c>
      <c r="M119" s="836">
        <v>0</v>
      </c>
      <c r="N119" s="836">
        <v>0</v>
      </c>
      <c r="O119" s="836">
        <v>0</v>
      </c>
      <c r="P119" s="235">
        <f t="shared" si="3"/>
        <v>2</v>
      </c>
    </row>
    <row r="120" spans="2:16" x14ac:dyDescent="0.15">
      <c r="B120" s="210"/>
      <c r="C120" s="957" t="s">
        <v>176</v>
      </c>
      <c r="D120" s="951">
        <v>2</v>
      </c>
      <c r="E120" s="952">
        <v>0</v>
      </c>
      <c r="F120" s="952">
        <v>1</v>
      </c>
      <c r="G120" s="952">
        <v>0</v>
      </c>
      <c r="H120" s="952">
        <v>1</v>
      </c>
      <c r="I120" s="952">
        <v>0</v>
      </c>
      <c r="J120" s="952">
        <v>0</v>
      </c>
      <c r="K120" s="952">
        <v>0</v>
      </c>
      <c r="L120" s="952">
        <v>1</v>
      </c>
      <c r="M120" s="952">
        <v>1</v>
      </c>
      <c r="N120" s="952">
        <v>1</v>
      </c>
      <c r="O120" s="952">
        <v>0</v>
      </c>
      <c r="P120" s="958">
        <f t="shared" si="3"/>
        <v>7</v>
      </c>
    </row>
    <row r="121" spans="2:16" x14ac:dyDescent="0.15">
      <c r="B121" s="209"/>
      <c r="C121" s="843" t="s">
        <v>175</v>
      </c>
      <c r="D121" s="837">
        <v>300</v>
      </c>
      <c r="E121" s="838">
        <v>292</v>
      </c>
      <c r="F121" s="838">
        <v>294</v>
      </c>
      <c r="G121" s="838">
        <v>325</v>
      </c>
      <c r="H121" s="838">
        <v>337</v>
      </c>
      <c r="I121" s="838">
        <v>343</v>
      </c>
      <c r="J121" s="838">
        <v>358</v>
      </c>
      <c r="K121" s="838">
        <v>310</v>
      </c>
      <c r="L121" s="838">
        <v>339</v>
      </c>
      <c r="M121" s="838">
        <v>328</v>
      </c>
      <c r="N121" s="838">
        <v>293</v>
      </c>
      <c r="O121" s="838">
        <v>327</v>
      </c>
      <c r="P121" s="850">
        <f t="shared" si="3"/>
        <v>3846</v>
      </c>
    </row>
    <row r="122" spans="2:16" x14ac:dyDescent="0.15">
      <c r="B122" s="508" t="s">
        <v>97</v>
      </c>
      <c r="C122" s="832" t="s">
        <v>54</v>
      </c>
      <c r="D122" s="841">
        <v>1</v>
      </c>
      <c r="E122" s="842">
        <v>0</v>
      </c>
      <c r="F122" s="842">
        <v>0</v>
      </c>
      <c r="G122" s="842">
        <v>0</v>
      </c>
      <c r="H122" s="842">
        <v>1</v>
      </c>
      <c r="I122" s="842">
        <v>0</v>
      </c>
      <c r="J122" s="842">
        <v>0</v>
      </c>
      <c r="K122" s="842">
        <v>0</v>
      </c>
      <c r="L122" s="842">
        <v>1</v>
      </c>
      <c r="M122" s="842">
        <v>1</v>
      </c>
      <c r="N122" s="842">
        <v>1</v>
      </c>
      <c r="O122" s="842">
        <v>0</v>
      </c>
      <c r="P122" s="852">
        <f t="shared" si="3"/>
        <v>5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>
        <v>0</v>
      </c>
      <c r="K123" s="840">
        <v>0</v>
      </c>
      <c r="L123" s="840">
        <v>0</v>
      </c>
      <c r="M123" s="840">
        <v>0</v>
      </c>
      <c r="N123" s="840">
        <v>0</v>
      </c>
      <c r="O123" s="840">
        <v>0</v>
      </c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>
        <v>0</v>
      </c>
      <c r="K124" s="840">
        <v>0</v>
      </c>
      <c r="L124" s="840">
        <v>0</v>
      </c>
      <c r="M124" s="840">
        <v>0</v>
      </c>
      <c r="N124" s="840">
        <v>0</v>
      </c>
      <c r="O124" s="840">
        <v>0</v>
      </c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0.25</v>
      </c>
      <c r="E125" s="840">
        <v>0</v>
      </c>
      <c r="F125" s="840">
        <v>0.25</v>
      </c>
      <c r="G125" s="840">
        <v>0</v>
      </c>
      <c r="H125" s="840">
        <v>0</v>
      </c>
      <c r="I125" s="840">
        <v>0</v>
      </c>
      <c r="J125" s="840">
        <v>0</v>
      </c>
      <c r="K125" s="840">
        <v>0</v>
      </c>
      <c r="L125" s="840">
        <v>0</v>
      </c>
      <c r="M125" s="840">
        <v>0</v>
      </c>
      <c r="N125" s="840">
        <v>0</v>
      </c>
      <c r="O125" s="840">
        <v>0</v>
      </c>
      <c r="P125" s="234">
        <f t="shared" si="3"/>
        <v>0.5</v>
      </c>
    </row>
    <row r="126" spans="2:16" x14ac:dyDescent="0.15">
      <c r="B126" s="210"/>
      <c r="C126" s="950" t="s">
        <v>176</v>
      </c>
      <c r="D126" s="954">
        <v>0.17</v>
      </c>
      <c r="E126" s="955">
        <v>0</v>
      </c>
      <c r="F126" s="955">
        <v>0.08</v>
      </c>
      <c r="G126" s="955">
        <v>0</v>
      </c>
      <c r="H126" s="955">
        <v>0.08</v>
      </c>
      <c r="I126" s="955">
        <v>0</v>
      </c>
      <c r="J126" s="955">
        <v>0</v>
      </c>
      <c r="K126" s="955">
        <v>0</v>
      </c>
      <c r="L126" s="955">
        <v>0.08</v>
      </c>
      <c r="M126" s="955">
        <v>0.08</v>
      </c>
      <c r="N126" s="955">
        <v>0.08</v>
      </c>
      <c r="O126" s="955">
        <v>0</v>
      </c>
      <c r="P126" s="956">
        <f t="shared" si="3"/>
        <v>0.57000000000000006</v>
      </c>
    </row>
    <row r="127" spans="2:16" x14ac:dyDescent="0.15">
      <c r="B127" s="209"/>
      <c r="C127" s="845" t="s">
        <v>175</v>
      </c>
      <c r="D127" s="847">
        <v>0.31</v>
      </c>
      <c r="E127" s="848">
        <v>0.3</v>
      </c>
      <c r="F127" s="848">
        <v>0.3</v>
      </c>
      <c r="G127" s="848">
        <v>0.33</v>
      </c>
      <c r="H127" s="848">
        <v>0.34</v>
      </c>
      <c r="I127" s="848">
        <v>0.35</v>
      </c>
      <c r="J127" s="848">
        <v>0.37</v>
      </c>
      <c r="K127" s="848">
        <v>0.32</v>
      </c>
      <c r="L127" s="848">
        <v>0.35</v>
      </c>
      <c r="M127" s="848">
        <v>0.34</v>
      </c>
      <c r="N127" s="848">
        <v>0.3</v>
      </c>
      <c r="O127" s="848">
        <v>0.34</v>
      </c>
      <c r="P127" s="853">
        <f t="shared" si="3"/>
        <v>3.9499999999999997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0</v>
      </c>
      <c r="F128" s="836">
        <v>1</v>
      </c>
      <c r="G128" s="836">
        <v>1</v>
      </c>
      <c r="H128" s="836">
        <v>0</v>
      </c>
      <c r="I128" s="836">
        <v>0</v>
      </c>
      <c r="J128" s="836">
        <v>2</v>
      </c>
      <c r="K128" s="836">
        <v>1</v>
      </c>
      <c r="L128" s="836">
        <v>2</v>
      </c>
      <c r="M128" s="836">
        <v>1</v>
      </c>
      <c r="N128" s="836">
        <v>1</v>
      </c>
      <c r="O128" s="836">
        <v>3</v>
      </c>
      <c r="P128" s="232">
        <f t="shared" si="3"/>
        <v>13</v>
      </c>
    </row>
    <row r="129" spans="2:16" x14ac:dyDescent="0.15">
      <c r="B129" s="210"/>
      <c r="C129" s="217" t="s">
        <v>55</v>
      </c>
      <c r="D129" s="835">
        <v>0</v>
      </c>
      <c r="E129" s="836">
        <v>0</v>
      </c>
      <c r="F129" s="836">
        <v>0</v>
      </c>
      <c r="G129" s="836">
        <v>1</v>
      </c>
      <c r="H129" s="836">
        <v>0</v>
      </c>
      <c r="I129" s="836">
        <v>2</v>
      </c>
      <c r="J129" s="836">
        <v>0</v>
      </c>
      <c r="K129" s="836">
        <v>0</v>
      </c>
      <c r="L129" s="836">
        <v>0</v>
      </c>
      <c r="M129" s="836">
        <v>0</v>
      </c>
      <c r="N129" s="836">
        <v>0</v>
      </c>
      <c r="O129" s="836">
        <v>0</v>
      </c>
      <c r="P129" s="232">
        <f t="shared" si="3"/>
        <v>3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1</v>
      </c>
      <c r="I130" s="836">
        <v>0</v>
      </c>
      <c r="J130" s="836">
        <v>0</v>
      </c>
      <c r="K130" s="836">
        <v>0</v>
      </c>
      <c r="L130" s="836">
        <v>0</v>
      </c>
      <c r="M130" s="836">
        <v>0</v>
      </c>
      <c r="N130" s="836">
        <v>0</v>
      </c>
      <c r="O130" s="836">
        <v>0</v>
      </c>
      <c r="P130" s="232">
        <f t="shared" si="3"/>
        <v>1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>
        <v>0</v>
      </c>
      <c r="K131" s="836">
        <v>0</v>
      </c>
      <c r="L131" s="836">
        <v>0</v>
      </c>
      <c r="M131" s="836">
        <v>0</v>
      </c>
      <c r="N131" s="836">
        <v>0</v>
      </c>
      <c r="O131" s="836">
        <v>0</v>
      </c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0</v>
      </c>
      <c r="F132" s="952">
        <v>1</v>
      </c>
      <c r="G132" s="952">
        <v>2</v>
      </c>
      <c r="H132" s="952">
        <v>1</v>
      </c>
      <c r="I132" s="952">
        <v>2</v>
      </c>
      <c r="J132" s="952">
        <v>2</v>
      </c>
      <c r="K132" s="952">
        <v>1</v>
      </c>
      <c r="L132" s="952">
        <v>2</v>
      </c>
      <c r="M132" s="952">
        <v>1</v>
      </c>
      <c r="N132" s="952">
        <v>1</v>
      </c>
      <c r="O132" s="952">
        <v>3</v>
      </c>
      <c r="P132" s="959">
        <f t="shared" si="3"/>
        <v>17</v>
      </c>
    </row>
    <row r="133" spans="2:16" x14ac:dyDescent="0.15">
      <c r="B133" s="209"/>
      <c r="C133" s="843" t="s">
        <v>175</v>
      </c>
      <c r="D133" s="837">
        <v>335</v>
      </c>
      <c r="E133" s="838">
        <v>327</v>
      </c>
      <c r="F133" s="838">
        <v>335</v>
      </c>
      <c r="G133" s="838">
        <v>363</v>
      </c>
      <c r="H133" s="838">
        <v>388</v>
      </c>
      <c r="I133" s="838">
        <v>377</v>
      </c>
      <c r="J133" s="838">
        <v>401</v>
      </c>
      <c r="K133" s="838">
        <v>360</v>
      </c>
      <c r="L133" s="838">
        <v>354</v>
      </c>
      <c r="M133" s="838">
        <v>377</v>
      </c>
      <c r="N133" s="838">
        <v>330</v>
      </c>
      <c r="O133" s="838">
        <v>330</v>
      </c>
      <c r="P133" s="844">
        <f t="shared" si="3"/>
        <v>4277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0</v>
      </c>
      <c r="F134" s="842">
        <v>1</v>
      </c>
      <c r="G134" s="842">
        <v>1</v>
      </c>
      <c r="H134" s="842">
        <v>0</v>
      </c>
      <c r="I134" s="842">
        <v>0</v>
      </c>
      <c r="J134" s="842">
        <v>2</v>
      </c>
      <c r="K134" s="842">
        <v>1</v>
      </c>
      <c r="L134" s="842">
        <v>2</v>
      </c>
      <c r="M134" s="842">
        <v>1</v>
      </c>
      <c r="N134" s="842">
        <v>1</v>
      </c>
      <c r="O134" s="842">
        <v>3</v>
      </c>
      <c r="P134" s="852">
        <f t="shared" si="3"/>
        <v>13</v>
      </c>
    </row>
    <row r="135" spans="2:16" x14ac:dyDescent="0.15">
      <c r="B135" s="210"/>
      <c r="C135" s="217" t="s">
        <v>55</v>
      </c>
      <c r="D135" s="839">
        <v>0</v>
      </c>
      <c r="E135" s="840">
        <v>0</v>
      </c>
      <c r="F135" s="840">
        <v>0</v>
      </c>
      <c r="G135" s="840">
        <v>0.25</v>
      </c>
      <c r="H135" s="840">
        <v>0</v>
      </c>
      <c r="I135" s="840">
        <v>0.5</v>
      </c>
      <c r="J135" s="840">
        <v>0</v>
      </c>
      <c r="K135" s="840">
        <v>0</v>
      </c>
      <c r="L135" s="840">
        <v>0</v>
      </c>
      <c r="M135" s="840">
        <v>0</v>
      </c>
      <c r="N135" s="840">
        <v>0</v>
      </c>
      <c r="O135" s="840">
        <v>0</v>
      </c>
      <c r="P135" s="234">
        <f t="shared" si="3"/>
        <v>0.75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0.33</v>
      </c>
      <c r="I136" s="840">
        <v>0</v>
      </c>
      <c r="J136" s="840">
        <v>0</v>
      </c>
      <c r="K136" s="840">
        <v>0</v>
      </c>
      <c r="L136" s="840">
        <v>0</v>
      </c>
      <c r="M136" s="840">
        <v>0</v>
      </c>
      <c r="N136" s="840">
        <v>0</v>
      </c>
      <c r="O136" s="840">
        <v>0</v>
      </c>
      <c r="P136" s="234">
        <f t="shared" si="3"/>
        <v>0.33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>
        <v>0</v>
      </c>
      <c r="K137" s="840">
        <v>0</v>
      </c>
      <c r="L137" s="840">
        <v>0</v>
      </c>
      <c r="M137" s="840">
        <v>0</v>
      </c>
      <c r="N137" s="840">
        <v>0</v>
      </c>
      <c r="O137" s="840">
        <v>0</v>
      </c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</v>
      </c>
      <c r="F138" s="955">
        <v>0.08</v>
      </c>
      <c r="G138" s="955">
        <v>0.17</v>
      </c>
      <c r="H138" s="955">
        <v>0.08</v>
      </c>
      <c r="I138" s="955">
        <v>0.17</v>
      </c>
      <c r="J138" s="955">
        <v>0.17</v>
      </c>
      <c r="K138" s="955">
        <v>0.08</v>
      </c>
      <c r="L138" s="955">
        <v>0.17</v>
      </c>
      <c r="M138" s="955">
        <v>0.08</v>
      </c>
      <c r="N138" s="955">
        <v>0.08</v>
      </c>
      <c r="O138" s="955">
        <v>0.25</v>
      </c>
      <c r="P138" s="956">
        <f t="shared" si="3"/>
        <v>1.4100000000000001</v>
      </c>
    </row>
    <row r="139" spans="2:16" x14ac:dyDescent="0.15">
      <c r="B139" s="209"/>
      <c r="C139" s="845" t="s">
        <v>175</v>
      </c>
      <c r="D139" s="847">
        <v>0.34</v>
      </c>
      <c r="E139" s="848">
        <v>0.33</v>
      </c>
      <c r="F139" s="848">
        <v>0.34</v>
      </c>
      <c r="G139" s="848">
        <v>0.37</v>
      </c>
      <c r="H139" s="848">
        <v>0.4</v>
      </c>
      <c r="I139" s="848">
        <v>0.38</v>
      </c>
      <c r="J139" s="848">
        <v>0.41</v>
      </c>
      <c r="K139" s="848">
        <v>0.37</v>
      </c>
      <c r="L139" s="848">
        <v>0.36</v>
      </c>
      <c r="M139" s="848">
        <v>0.39</v>
      </c>
      <c r="N139" s="848">
        <v>0.34</v>
      </c>
      <c r="O139" s="848">
        <v>0.34</v>
      </c>
      <c r="P139" s="849">
        <f t="shared" si="3"/>
        <v>4.37</v>
      </c>
    </row>
    <row r="140" spans="2:16" x14ac:dyDescent="0.15">
      <c r="B140" s="508" t="s">
        <v>101</v>
      </c>
      <c r="C140" s="217" t="s">
        <v>54</v>
      </c>
      <c r="D140" s="835">
        <v>1</v>
      </c>
      <c r="E140" s="836">
        <v>1</v>
      </c>
      <c r="F140" s="836">
        <v>1</v>
      </c>
      <c r="G140" s="836">
        <v>0</v>
      </c>
      <c r="H140" s="836">
        <v>0</v>
      </c>
      <c r="I140" s="836">
        <v>1</v>
      </c>
      <c r="J140" s="836">
        <v>0</v>
      </c>
      <c r="K140" s="836">
        <v>2</v>
      </c>
      <c r="L140" s="836">
        <v>2</v>
      </c>
      <c r="M140" s="836">
        <v>0</v>
      </c>
      <c r="N140" s="836">
        <v>1</v>
      </c>
      <c r="O140" s="836">
        <v>5</v>
      </c>
      <c r="P140" s="232">
        <f t="shared" si="3"/>
        <v>14</v>
      </c>
    </row>
    <row r="141" spans="2:16" x14ac:dyDescent="0.15">
      <c r="B141" s="210"/>
      <c r="C141" s="217" t="s">
        <v>55</v>
      </c>
      <c r="D141" s="835">
        <v>1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>
        <v>0</v>
      </c>
      <c r="P141" s="232">
        <f t="shared" si="3"/>
        <v>1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>
        <v>0</v>
      </c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>
        <v>1</v>
      </c>
      <c r="K143" s="836">
        <v>0</v>
      </c>
      <c r="L143" s="836">
        <v>0</v>
      </c>
      <c r="M143" s="836">
        <v>0</v>
      </c>
      <c r="N143" s="836">
        <v>0</v>
      </c>
      <c r="O143" s="836">
        <v>0</v>
      </c>
      <c r="P143" s="232">
        <f t="shared" si="3"/>
        <v>1</v>
      </c>
    </row>
    <row r="144" spans="2:16" x14ac:dyDescent="0.15">
      <c r="B144" s="210"/>
      <c r="C144" s="957" t="s">
        <v>176</v>
      </c>
      <c r="D144" s="951">
        <v>2</v>
      </c>
      <c r="E144" s="952">
        <v>1</v>
      </c>
      <c r="F144" s="952">
        <v>1</v>
      </c>
      <c r="G144" s="952">
        <v>0</v>
      </c>
      <c r="H144" s="952">
        <v>0</v>
      </c>
      <c r="I144" s="952">
        <v>1</v>
      </c>
      <c r="J144" s="952">
        <v>1</v>
      </c>
      <c r="K144" s="952">
        <v>2</v>
      </c>
      <c r="L144" s="952">
        <v>2</v>
      </c>
      <c r="M144" s="952">
        <v>0</v>
      </c>
      <c r="N144" s="952">
        <v>1</v>
      </c>
      <c r="O144" s="952">
        <v>5</v>
      </c>
      <c r="P144" s="959">
        <f t="shared" si="3"/>
        <v>16</v>
      </c>
    </row>
    <row r="145" spans="2:16" x14ac:dyDescent="0.15">
      <c r="B145" s="209"/>
      <c r="C145" s="843" t="s">
        <v>175</v>
      </c>
      <c r="D145" s="837">
        <v>670</v>
      </c>
      <c r="E145" s="838">
        <v>537</v>
      </c>
      <c r="F145" s="838">
        <v>528</v>
      </c>
      <c r="G145" s="838">
        <v>528</v>
      </c>
      <c r="H145" s="838">
        <v>546</v>
      </c>
      <c r="I145" s="838">
        <v>529</v>
      </c>
      <c r="J145" s="838">
        <v>570</v>
      </c>
      <c r="K145" s="838">
        <v>567</v>
      </c>
      <c r="L145" s="838">
        <v>525</v>
      </c>
      <c r="M145" s="838">
        <v>533</v>
      </c>
      <c r="N145" s="838">
        <v>487</v>
      </c>
      <c r="O145" s="838">
        <v>503</v>
      </c>
      <c r="P145" s="844">
        <f t="shared" si="3"/>
        <v>6523</v>
      </c>
    </row>
    <row r="146" spans="2:16" x14ac:dyDescent="0.15">
      <c r="B146" s="508" t="s">
        <v>102</v>
      </c>
      <c r="C146" s="832" t="s">
        <v>54</v>
      </c>
      <c r="D146" s="841">
        <v>1</v>
      </c>
      <c r="E146" s="842">
        <v>1</v>
      </c>
      <c r="F146" s="842">
        <v>1</v>
      </c>
      <c r="G146" s="842">
        <v>0</v>
      </c>
      <c r="H146" s="842">
        <v>0</v>
      </c>
      <c r="I146" s="842">
        <v>1</v>
      </c>
      <c r="J146" s="842">
        <v>0</v>
      </c>
      <c r="K146" s="842">
        <v>2</v>
      </c>
      <c r="L146" s="842">
        <v>2</v>
      </c>
      <c r="M146" s="842">
        <v>0</v>
      </c>
      <c r="N146" s="842">
        <v>1</v>
      </c>
      <c r="O146" s="842">
        <v>5</v>
      </c>
      <c r="P146" s="852">
        <f t="shared" si="3"/>
        <v>14</v>
      </c>
    </row>
    <row r="147" spans="2:16" x14ac:dyDescent="0.15">
      <c r="B147" s="210"/>
      <c r="C147" s="217" t="s">
        <v>55</v>
      </c>
      <c r="D147" s="839">
        <v>0.25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>
        <v>0</v>
      </c>
      <c r="K147" s="840">
        <v>0</v>
      </c>
      <c r="L147" s="840">
        <v>0</v>
      </c>
      <c r="M147" s="840">
        <v>0</v>
      </c>
      <c r="N147" s="840">
        <v>0</v>
      </c>
      <c r="O147" s="840">
        <v>0</v>
      </c>
      <c r="P147" s="234">
        <f t="shared" si="3"/>
        <v>0.25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>
        <v>0</v>
      </c>
      <c r="K148" s="840">
        <v>0</v>
      </c>
      <c r="L148" s="840">
        <v>0</v>
      </c>
      <c r="M148" s="840">
        <v>0</v>
      </c>
      <c r="N148" s="840">
        <v>0</v>
      </c>
      <c r="O148" s="840">
        <v>0</v>
      </c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>
        <v>0.25</v>
      </c>
      <c r="K149" s="840">
        <v>0</v>
      </c>
      <c r="L149" s="840">
        <v>0</v>
      </c>
      <c r="M149" s="840">
        <v>0</v>
      </c>
      <c r="N149" s="840">
        <v>0</v>
      </c>
      <c r="O149" s="840">
        <v>0</v>
      </c>
      <c r="P149" s="234">
        <f t="shared" si="3"/>
        <v>0.25</v>
      </c>
    </row>
    <row r="150" spans="2:16" x14ac:dyDescent="0.15">
      <c r="B150" s="210"/>
      <c r="C150" s="950" t="s">
        <v>176</v>
      </c>
      <c r="D150" s="954">
        <v>0.17</v>
      </c>
      <c r="E150" s="955">
        <v>0.08</v>
      </c>
      <c r="F150" s="955">
        <v>0.08</v>
      </c>
      <c r="G150" s="955">
        <v>0</v>
      </c>
      <c r="H150" s="955">
        <v>0</v>
      </c>
      <c r="I150" s="955">
        <v>0.08</v>
      </c>
      <c r="J150" s="955">
        <v>0.08</v>
      </c>
      <c r="K150" s="955">
        <v>0.17</v>
      </c>
      <c r="L150" s="955">
        <v>0.17</v>
      </c>
      <c r="M150" s="955">
        <v>0</v>
      </c>
      <c r="N150" s="955">
        <v>0.08</v>
      </c>
      <c r="O150" s="955">
        <v>0.42</v>
      </c>
      <c r="P150" s="956">
        <f t="shared" si="3"/>
        <v>1.33</v>
      </c>
    </row>
    <row r="151" spans="2:16" x14ac:dyDescent="0.15">
      <c r="B151" s="209"/>
      <c r="C151" s="845" t="s">
        <v>175</v>
      </c>
      <c r="D151" s="847">
        <v>0.69</v>
      </c>
      <c r="E151" s="848">
        <v>0.55000000000000004</v>
      </c>
      <c r="F151" s="848">
        <v>0.54</v>
      </c>
      <c r="G151" s="848">
        <v>0.54</v>
      </c>
      <c r="H151" s="848">
        <v>0.56000000000000005</v>
      </c>
      <c r="I151" s="848">
        <v>0.54</v>
      </c>
      <c r="J151" s="848">
        <v>0.57999999999999996</v>
      </c>
      <c r="K151" s="848">
        <v>0.57999999999999996</v>
      </c>
      <c r="L151" s="848">
        <v>0.53</v>
      </c>
      <c r="M151" s="848">
        <v>0.54</v>
      </c>
      <c r="N151" s="848">
        <v>0.5</v>
      </c>
      <c r="O151" s="848">
        <v>0.52</v>
      </c>
      <c r="P151" s="849">
        <f t="shared" si="3"/>
        <v>6.67</v>
      </c>
    </row>
    <row r="152" spans="2:16" ht="21" x14ac:dyDescent="0.15">
      <c r="B152" s="508" t="s">
        <v>103</v>
      </c>
      <c r="C152" s="217" t="s">
        <v>54</v>
      </c>
      <c r="D152" s="835">
        <v>0</v>
      </c>
      <c r="E152" s="836">
        <v>0</v>
      </c>
      <c r="F152" s="836">
        <v>2</v>
      </c>
      <c r="G152" s="836">
        <v>1</v>
      </c>
      <c r="H152" s="836">
        <v>0</v>
      </c>
      <c r="I152" s="836">
        <v>3</v>
      </c>
      <c r="J152" s="836">
        <v>1</v>
      </c>
      <c r="K152" s="836">
        <v>1</v>
      </c>
      <c r="L152" s="836">
        <v>1</v>
      </c>
      <c r="M152" s="836">
        <v>0</v>
      </c>
      <c r="N152" s="836">
        <v>2</v>
      </c>
      <c r="O152" s="836">
        <v>2</v>
      </c>
      <c r="P152" s="232">
        <f t="shared" si="3"/>
        <v>13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4</v>
      </c>
      <c r="G153" s="836">
        <v>6</v>
      </c>
      <c r="H153" s="836">
        <v>5</v>
      </c>
      <c r="I153" s="836">
        <v>3</v>
      </c>
      <c r="J153" s="836">
        <v>5</v>
      </c>
      <c r="K153" s="836">
        <v>5</v>
      </c>
      <c r="L153" s="836">
        <v>4</v>
      </c>
      <c r="M153" s="836">
        <v>4</v>
      </c>
      <c r="N153" s="836">
        <v>2</v>
      </c>
      <c r="O153" s="836">
        <v>5</v>
      </c>
      <c r="P153" s="232">
        <f t="shared" si="3"/>
        <v>49</v>
      </c>
    </row>
    <row r="154" spans="2:16" x14ac:dyDescent="0.15">
      <c r="B154" s="210"/>
      <c r="C154" s="217" t="s">
        <v>293</v>
      </c>
      <c r="D154" s="835">
        <v>6</v>
      </c>
      <c r="E154" s="836">
        <v>3</v>
      </c>
      <c r="F154" s="836">
        <v>7</v>
      </c>
      <c r="G154" s="836">
        <v>8</v>
      </c>
      <c r="H154" s="836">
        <v>1</v>
      </c>
      <c r="I154" s="836">
        <v>3</v>
      </c>
      <c r="J154" s="836">
        <v>2</v>
      </c>
      <c r="K154" s="836">
        <v>0</v>
      </c>
      <c r="L154" s="836">
        <v>2</v>
      </c>
      <c r="M154" s="836">
        <v>2</v>
      </c>
      <c r="N154" s="836">
        <v>4</v>
      </c>
      <c r="O154" s="836">
        <v>3</v>
      </c>
      <c r="P154" s="232">
        <f t="shared" si="3"/>
        <v>41</v>
      </c>
    </row>
    <row r="155" spans="2:16" x14ac:dyDescent="0.15">
      <c r="B155" s="210"/>
      <c r="C155" s="217" t="s">
        <v>57</v>
      </c>
      <c r="D155" s="835">
        <v>0</v>
      </c>
      <c r="E155" s="836">
        <v>3</v>
      </c>
      <c r="F155" s="836">
        <v>2</v>
      </c>
      <c r="G155" s="836">
        <v>5</v>
      </c>
      <c r="H155" s="836">
        <v>1</v>
      </c>
      <c r="I155" s="836">
        <v>2</v>
      </c>
      <c r="J155" s="836">
        <v>0</v>
      </c>
      <c r="K155" s="836">
        <v>0</v>
      </c>
      <c r="L155" s="836">
        <v>1</v>
      </c>
      <c r="M155" s="836">
        <v>3</v>
      </c>
      <c r="N155" s="836">
        <v>2</v>
      </c>
      <c r="O155" s="836">
        <v>1</v>
      </c>
      <c r="P155" s="232">
        <f t="shared" si="3"/>
        <v>20</v>
      </c>
    </row>
    <row r="156" spans="2:16" x14ac:dyDescent="0.15">
      <c r="B156" s="210"/>
      <c r="C156" s="217" t="s">
        <v>58</v>
      </c>
      <c r="D156" s="835">
        <v>3</v>
      </c>
      <c r="E156" s="836">
        <v>2</v>
      </c>
      <c r="F156" s="836">
        <v>4</v>
      </c>
      <c r="G156" s="836">
        <v>1</v>
      </c>
      <c r="H156" s="836">
        <v>3</v>
      </c>
      <c r="I156" s="836">
        <v>10</v>
      </c>
      <c r="J156" s="836">
        <v>1</v>
      </c>
      <c r="K156" s="836">
        <v>6</v>
      </c>
      <c r="L156" s="836">
        <v>4</v>
      </c>
      <c r="M156" s="836">
        <v>3</v>
      </c>
      <c r="N156" s="836">
        <v>1</v>
      </c>
      <c r="O156" s="836">
        <v>2</v>
      </c>
      <c r="P156" s="232">
        <f t="shared" si="3"/>
        <v>40</v>
      </c>
    </row>
    <row r="157" spans="2:16" x14ac:dyDescent="0.15">
      <c r="B157" s="210"/>
      <c r="C157" s="217" t="s">
        <v>59</v>
      </c>
      <c r="D157" s="835">
        <v>3</v>
      </c>
      <c r="E157" s="836">
        <v>5</v>
      </c>
      <c r="F157" s="836">
        <v>2</v>
      </c>
      <c r="G157" s="836">
        <v>4</v>
      </c>
      <c r="H157" s="836">
        <v>1</v>
      </c>
      <c r="I157" s="836">
        <v>1</v>
      </c>
      <c r="J157" s="836">
        <v>2</v>
      </c>
      <c r="K157" s="836">
        <v>3</v>
      </c>
      <c r="L157" s="836">
        <v>5</v>
      </c>
      <c r="M157" s="836">
        <v>3</v>
      </c>
      <c r="N157" s="836">
        <v>4</v>
      </c>
      <c r="O157" s="836">
        <v>5</v>
      </c>
      <c r="P157" s="232">
        <f t="shared" si="3"/>
        <v>38</v>
      </c>
    </row>
    <row r="158" spans="2:16" x14ac:dyDescent="0.15">
      <c r="B158" s="210"/>
      <c r="C158" s="950" t="s">
        <v>176</v>
      </c>
      <c r="D158" s="951">
        <v>16</v>
      </c>
      <c r="E158" s="952">
        <v>15</v>
      </c>
      <c r="F158" s="952">
        <v>21</v>
      </c>
      <c r="G158" s="952">
        <v>25</v>
      </c>
      <c r="H158" s="952">
        <v>11</v>
      </c>
      <c r="I158" s="952">
        <v>22</v>
      </c>
      <c r="J158" s="952">
        <v>11</v>
      </c>
      <c r="K158" s="952">
        <v>15</v>
      </c>
      <c r="L158" s="952">
        <v>17</v>
      </c>
      <c r="M158" s="952">
        <v>15</v>
      </c>
      <c r="N158" s="952">
        <v>15</v>
      </c>
      <c r="O158" s="952">
        <v>18</v>
      </c>
      <c r="P158" s="953">
        <f t="shared" si="3"/>
        <v>201</v>
      </c>
    </row>
    <row r="159" spans="2:16" x14ac:dyDescent="0.15">
      <c r="B159" s="209"/>
      <c r="C159" s="845" t="s">
        <v>175</v>
      </c>
      <c r="D159" s="837">
        <v>795</v>
      </c>
      <c r="E159" s="838">
        <v>822</v>
      </c>
      <c r="F159" s="838">
        <v>833</v>
      </c>
      <c r="G159" s="838">
        <v>799</v>
      </c>
      <c r="H159" s="838">
        <v>801</v>
      </c>
      <c r="I159" s="838">
        <v>751</v>
      </c>
      <c r="J159" s="838">
        <v>830</v>
      </c>
      <c r="K159" s="838">
        <v>838</v>
      </c>
      <c r="L159" s="838">
        <v>730</v>
      </c>
      <c r="M159" s="838">
        <v>801</v>
      </c>
      <c r="N159" s="838">
        <v>771</v>
      </c>
      <c r="O159" s="838">
        <v>821</v>
      </c>
      <c r="P159" s="854">
        <f t="shared" si="3"/>
        <v>9592</v>
      </c>
    </row>
    <row r="160" spans="2:16" ht="21" x14ac:dyDescent="0.15">
      <c r="B160" s="508" t="s">
        <v>253</v>
      </c>
      <c r="C160" s="832" t="s">
        <v>54</v>
      </c>
      <c r="D160" s="841">
        <v>0</v>
      </c>
      <c r="E160" s="842">
        <v>0</v>
      </c>
      <c r="F160" s="842">
        <v>2</v>
      </c>
      <c r="G160" s="842">
        <v>1</v>
      </c>
      <c r="H160" s="842">
        <v>0</v>
      </c>
      <c r="I160" s="842">
        <v>3</v>
      </c>
      <c r="J160" s="842">
        <v>1</v>
      </c>
      <c r="K160" s="842">
        <v>1</v>
      </c>
      <c r="L160" s="842">
        <v>1</v>
      </c>
      <c r="M160" s="842">
        <v>0</v>
      </c>
      <c r="N160" s="842">
        <v>2</v>
      </c>
      <c r="O160" s="842">
        <v>2</v>
      </c>
      <c r="P160" s="851">
        <f t="shared" si="3"/>
        <v>13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2</v>
      </c>
      <c r="G161" s="840">
        <v>3</v>
      </c>
      <c r="H161" s="840">
        <v>2.5</v>
      </c>
      <c r="I161" s="840">
        <v>1.5</v>
      </c>
      <c r="J161" s="840">
        <v>2.5</v>
      </c>
      <c r="K161" s="840">
        <v>2.5</v>
      </c>
      <c r="L161" s="840">
        <v>2</v>
      </c>
      <c r="M161" s="840">
        <v>2</v>
      </c>
      <c r="N161" s="840">
        <v>1</v>
      </c>
      <c r="O161" s="840">
        <v>2.5</v>
      </c>
      <c r="P161" s="237">
        <f t="shared" si="3"/>
        <v>24.5</v>
      </c>
    </row>
    <row r="162" spans="2:16" x14ac:dyDescent="0.15">
      <c r="B162" s="210"/>
      <c r="C162" s="217" t="s">
        <v>293</v>
      </c>
      <c r="D162" s="839">
        <v>6</v>
      </c>
      <c r="E162" s="840">
        <v>3</v>
      </c>
      <c r="F162" s="840">
        <v>7</v>
      </c>
      <c r="G162" s="840">
        <v>8</v>
      </c>
      <c r="H162" s="840">
        <v>1</v>
      </c>
      <c r="I162" s="840">
        <v>3</v>
      </c>
      <c r="J162" s="840">
        <v>2</v>
      </c>
      <c r="K162" s="840">
        <v>0</v>
      </c>
      <c r="L162" s="840">
        <v>2</v>
      </c>
      <c r="M162" s="840">
        <v>2</v>
      </c>
      <c r="N162" s="840">
        <v>4</v>
      </c>
      <c r="O162" s="840">
        <v>3</v>
      </c>
      <c r="P162" s="237">
        <f t="shared" si="3"/>
        <v>41</v>
      </c>
    </row>
    <row r="163" spans="2:16" x14ac:dyDescent="0.15">
      <c r="B163" s="210"/>
      <c r="C163" s="217" t="s">
        <v>57</v>
      </c>
      <c r="D163" s="839">
        <v>0</v>
      </c>
      <c r="E163" s="840">
        <v>3</v>
      </c>
      <c r="F163" s="840">
        <v>2</v>
      </c>
      <c r="G163" s="840">
        <v>5</v>
      </c>
      <c r="H163" s="840">
        <v>1</v>
      </c>
      <c r="I163" s="840">
        <v>2</v>
      </c>
      <c r="J163" s="840">
        <v>0</v>
      </c>
      <c r="K163" s="840">
        <v>0</v>
      </c>
      <c r="L163" s="840">
        <v>1</v>
      </c>
      <c r="M163" s="840">
        <v>3</v>
      </c>
      <c r="N163" s="840">
        <v>2</v>
      </c>
      <c r="O163" s="840">
        <v>1</v>
      </c>
      <c r="P163" s="237">
        <f t="shared" si="3"/>
        <v>20</v>
      </c>
    </row>
    <row r="164" spans="2:16" x14ac:dyDescent="0.15">
      <c r="B164" s="210"/>
      <c r="C164" s="217" t="s">
        <v>58</v>
      </c>
      <c r="D164" s="839">
        <v>3</v>
      </c>
      <c r="E164" s="840">
        <v>2</v>
      </c>
      <c r="F164" s="840">
        <v>4</v>
      </c>
      <c r="G164" s="840">
        <v>1</v>
      </c>
      <c r="H164" s="840">
        <v>3</v>
      </c>
      <c r="I164" s="840">
        <v>10</v>
      </c>
      <c r="J164" s="840">
        <v>1</v>
      </c>
      <c r="K164" s="840">
        <v>6</v>
      </c>
      <c r="L164" s="840">
        <v>4</v>
      </c>
      <c r="M164" s="840">
        <v>3</v>
      </c>
      <c r="N164" s="840">
        <v>1</v>
      </c>
      <c r="O164" s="840">
        <v>2</v>
      </c>
      <c r="P164" s="237">
        <f t="shared" si="3"/>
        <v>40</v>
      </c>
    </row>
    <row r="165" spans="2:16" x14ac:dyDescent="0.15">
      <c r="B165" s="210"/>
      <c r="C165" s="217" t="s">
        <v>59</v>
      </c>
      <c r="D165" s="839">
        <v>3</v>
      </c>
      <c r="E165" s="840">
        <v>5</v>
      </c>
      <c r="F165" s="840">
        <v>2</v>
      </c>
      <c r="G165" s="840">
        <v>4</v>
      </c>
      <c r="H165" s="840">
        <v>1</v>
      </c>
      <c r="I165" s="840">
        <v>1</v>
      </c>
      <c r="J165" s="840">
        <v>2</v>
      </c>
      <c r="K165" s="840">
        <v>3</v>
      </c>
      <c r="L165" s="840">
        <v>5</v>
      </c>
      <c r="M165" s="840">
        <v>3</v>
      </c>
      <c r="N165" s="840">
        <v>4</v>
      </c>
      <c r="O165" s="840">
        <v>5</v>
      </c>
      <c r="P165" s="237">
        <f t="shared" si="3"/>
        <v>38</v>
      </c>
    </row>
    <row r="166" spans="2:16" x14ac:dyDescent="0.15">
      <c r="B166" s="210"/>
      <c r="C166" s="950" t="s">
        <v>176</v>
      </c>
      <c r="D166" s="954">
        <v>2.29</v>
      </c>
      <c r="E166" s="955">
        <v>2.14</v>
      </c>
      <c r="F166" s="955">
        <v>3</v>
      </c>
      <c r="G166" s="955">
        <v>3.57</v>
      </c>
      <c r="H166" s="955">
        <v>1.57</v>
      </c>
      <c r="I166" s="955">
        <v>3.14</v>
      </c>
      <c r="J166" s="955">
        <v>1.57</v>
      </c>
      <c r="K166" s="955">
        <v>2.14</v>
      </c>
      <c r="L166" s="955">
        <v>2.4300000000000002</v>
      </c>
      <c r="M166" s="955">
        <v>2.14</v>
      </c>
      <c r="N166" s="955">
        <v>2.14</v>
      </c>
      <c r="O166" s="955">
        <v>2.57</v>
      </c>
      <c r="P166" s="960">
        <f t="shared" si="3"/>
        <v>28.700000000000003</v>
      </c>
    </row>
    <row r="167" spans="2:16" x14ac:dyDescent="0.15">
      <c r="B167" s="209"/>
      <c r="C167" s="845" t="s">
        <v>175</v>
      </c>
      <c r="D167" s="847">
        <v>1.66</v>
      </c>
      <c r="E167" s="848">
        <v>1.72</v>
      </c>
      <c r="F167" s="848">
        <v>1.74</v>
      </c>
      <c r="G167" s="848">
        <v>1.67</v>
      </c>
      <c r="H167" s="848">
        <v>1.67</v>
      </c>
      <c r="I167" s="848">
        <v>1.57</v>
      </c>
      <c r="J167" s="848">
        <v>1.73</v>
      </c>
      <c r="K167" s="848">
        <v>1.75</v>
      </c>
      <c r="L167" s="848">
        <v>1.53</v>
      </c>
      <c r="M167" s="848">
        <v>1.67</v>
      </c>
      <c r="N167" s="848">
        <v>1.61</v>
      </c>
      <c r="O167" s="848">
        <v>1.71</v>
      </c>
      <c r="P167" s="849">
        <f t="shared" si="3"/>
        <v>20.03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>
        <v>0</v>
      </c>
      <c r="K168" s="836">
        <v>0</v>
      </c>
      <c r="L168" s="836">
        <v>0</v>
      </c>
      <c r="M168" s="836">
        <v>0</v>
      </c>
      <c r="N168" s="836">
        <v>0</v>
      </c>
      <c r="O168" s="836">
        <v>0</v>
      </c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0</v>
      </c>
      <c r="H169" s="836">
        <v>0</v>
      </c>
      <c r="I169" s="836">
        <v>0</v>
      </c>
      <c r="J169" s="836">
        <v>0</v>
      </c>
      <c r="K169" s="836">
        <v>0</v>
      </c>
      <c r="L169" s="836">
        <v>0</v>
      </c>
      <c r="M169" s="836">
        <v>0</v>
      </c>
      <c r="N169" s="836">
        <v>1</v>
      </c>
      <c r="O169" s="836">
        <v>0</v>
      </c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>
        <v>0</v>
      </c>
      <c r="K170" s="836">
        <v>0</v>
      </c>
      <c r="L170" s="836">
        <v>0</v>
      </c>
      <c r="M170" s="836">
        <v>0</v>
      </c>
      <c r="N170" s="836">
        <v>0</v>
      </c>
      <c r="O170" s="836">
        <v>0</v>
      </c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0</v>
      </c>
      <c r="E171" s="836">
        <v>1</v>
      </c>
      <c r="F171" s="836">
        <v>0</v>
      </c>
      <c r="G171" s="836">
        <v>0</v>
      </c>
      <c r="H171" s="836">
        <v>1</v>
      </c>
      <c r="I171" s="836">
        <v>0</v>
      </c>
      <c r="J171" s="836">
        <v>0</v>
      </c>
      <c r="K171" s="836">
        <v>0</v>
      </c>
      <c r="L171" s="836">
        <v>0</v>
      </c>
      <c r="M171" s="836">
        <v>1</v>
      </c>
      <c r="N171" s="836">
        <v>0</v>
      </c>
      <c r="O171" s="836">
        <v>2</v>
      </c>
      <c r="P171" s="232">
        <f t="shared" si="4"/>
        <v>5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0</v>
      </c>
      <c r="I172" s="836">
        <v>0</v>
      </c>
      <c r="J172" s="836">
        <v>0</v>
      </c>
      <c r="K172" s="836">
        <v>0</v>
      </c>
      <c r="L172" s="836">
        <v>0</v>
      </c>
      <c r="M172" s="836">
        <v>0</v>
      </c>
      <c r="N172" s="836">
        <v>0</v>
      </c>
      <c r="O172" s="836">
        <v>0</v>
      </c>
      <c r="P172" s="232">
        <f t="shared" si="4"/>
        <v>0</v>
      </c>
    </row>
    <row r="173" spans="2:16" x14ac:dyDescent="0.15">
      <c r="B173" s="210"/>
      <c r="C173" s="217" t="s">
        <v>59</v>
      </c>
      <c r="D173" s="835">
        <v>1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>
        <v>0</v>
      </c>
      <c r="K173" s="836">
        <v>0</v>
      </c>
      <c r="L173" s="836">
        <v>1</v>
      </c>
      <c r="M173" s="836">
        <v>0</v>
      </c>
      <c r="N173" s="836">
        <v>0</v>
      </c>
      <c r="O173" s="836">
        <v>2</v>
      </c>
      <c r="P173" s="232">
        <f t="shared" si="4"/>
        <v>4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0</v>
      </c>
      <c r="H174" s="952">
        <v>1</v>
      </c>
      <c r="I174" s="952">
        <v>0</v>
      </c>
      <c r="J174" s="952">
        <v>0</v>
      </c>
      <c r="K174" s="952">
        <v>0</v>
      </c>
      <c r="L174" s="952">
        <v>1</v>
      </c>
      <c r="M174" s="952">
        <v>1</v>
      </c>
      <c r="N174" s="952">
        <v>1</v>
      </c>
      <c r="O174" s="952">
        <v>4</v>
      </c>
      <c r="P174" s="953">
        <f t="shared" si="4"/>
        <v>10</v>
      </c>
    </row>
    <row r="175" spans="2:16" x14ac:dyDescent="0.15">
      <c r="B175" s="209"/>
      <c r="C175" s="845" t="s">
        <v>175</v>
      </c>
      <c r="D175" s="837">
        <v>55</v>
      </c>
      <c r="E175" s="838">
        <v>43</v>
      </c>
      <c r="F175" s="838">
        <v>30</v>
      </c>
      <c r="G175" s="838">
        <v>54</v>
      </c>
      <c r="H175" s="838">
        <v>59</v>
      </c>
      <c r="I175" s="838">
        <v>50</v>
      </c>
      <c r="J175" s="838">
        <v>50</v>
      </c>
      <c r="K175" s="838">
        <v>33</v>
      </c>
      <c r="L175" s="838">
        <v>31</v>
      </c>
      <c r="M175" s="838">
        <v>35</v>
      </c>
      <c r="N175" s="838">
        <v>43</v>
      </c>
      <c r="O175" s="838">
        <v>48</v>
      </c>
      <c r="P175" s="854">
        <f t="shared" si="4"/>
        <v>531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>
        <v>0</v>
      </c>
      <c r="L176" s="842">
        <v>0</v>
      </c>
      <c r="M176" s="842">
        <v>0</v>
      </c>
      <c r="N176" s="842">
        <v>0</v>
      </c>
      <c r="O176" s="842">
        <v>0</v>
      </c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</v>
      </c>
      <c r="H177" s="840">
        <v>0</v>
      </c>
      <c r="I177" s="840">
        <v>0</v>
      </c>
      <c r="J177" s="840">
        <v>0</v>
      </c>
      <c r="K177" s="840">
        <v>0</v>
      </c>
      <c r="L177" s="840">
        <v>0</v>
      </c>
      <c r="M177" s="840">
        <v>0</v>
      </c>
      <c r="N177" s="840">
        <v>0.5</v>
      </c>
      <c r="O177" s="840">
        <v>0</v>
      </c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>
        <v>0</v>
      </c>
      <c r="K178" s="840">
        <v>0</v>
      </c>
      <c r="L178" s="840">
        <v>0</v>
      </c>
      <c r="M178" s="840">
        <v>0</v>
      </c>
      <c r="N178" s="840">
        <v>0</v>
      </c>
      <c r="O178" s="840">
        <v>0</v>
      </c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0</v>
      </c>
      <c r="E179" s="840">
        <v>1</v>
      </c>
      <c r="F179" s="840">
        <v>0</v>
      </c>
      <c r="G179" s="840">
        <v>0</v>
      </c>
      <c r="H179" s="840">
        <v>1</v>
      </c>
      <c r="I179" s="840">
        <v>0</v>
      </c>
      <c r="J179" s="840">
        <v>0</v>
      </c>
      <c r="K179" s="840">
        <v>0</v>
      </c>
      <c r="L179" s="840">
        <v>0</v>
      </c>
      <c r="M179" s="840">
        <v>1</v>
      </c>
      <c r="N179" s="840">
        <v>0</v>
      </c>
      <c r="O179" s="840">
        <v>2</v>
      </c>
      <c r="P179" s="237">
        <f t="shared" si="4"/>
        <v>5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0</v>
      </c>
      <c r="I180" s="840">
        <v>0</v>
      </c>
      <c r="J180" s="840">
        <v>0</v>
      </c>
      <c r="K180" s="840">
        <v>0</v>
      </c>
      <c r="L180" s="840">
        <v>0</v>
      </c>
      <c r="M180" s="840">
        <v>0</v>
      </c>
      <c r="N180" s="840">
        <v>0</v>
      </c>
      <c r="O180" s="840">
        <v>0</v>
      </c>
      <c r="P180" s="237">
        <f t="shared" si="4"/>
        <v>0</v>
      </c>
    </row>
    <row r="181" spans="2:16" x14ac:dyDescent="0.15">
      <c r="B181" s="210"/>
      <c r="C181" s="217" t="s">
        <v>59</v>
      </c>
      <c r="D181" s="839">
        <v>1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>
        <v>0</v>
      </c>
      <c r="K181" s="840">
        <v>0</v>
      </c>
      <c r="L181" s="840">
        <v>1</v>
      </c>
      <c r="M181" s="840">
        <v>0</v>
      </c>
      <c r="N181" s="840">
        <v>0</v>
      </c>
      <c r="O181" s="840">
        <v>2</v>
      </c>
      <c r="P181" s="237">
        <f t="shared" si="4"/>
        <v>4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</v>
      </c>
      <c r="G182" s="955">
        <v>0</v>
      </c>
      <c r="H182" s="955">
        <v>0.14000000000000001</v>
      </c>
      <c r="I182" s="955">
        <v>0</v>
      </c>
      <c r="J182" s="955">
        <v>0</v>
      </c>
      <c r="K182" s="955">
        <v>0</v>
      </c>
      <c r="L182" s="955">
        <v>0.14000000000000001</v>
      </c>
      <c r="M182" s="955">
        <v>0.14000000000000001</v>
      </c>
      <c r="N182" s="955">
        <v>0.14000000000000001</v>
      </c>
      <c r="O182" s="955">
        <v>0.56999999999999995</v>
      </c>
      <c r="P182" s="960">
        <f t="shared" si="4"/>
        <v>1.4100000000000001</v>
      </c>
    </row>
    <row r="183" spans="2:16" x14ac:dyDescent="0.15">
      <c r="B183" s="209"/>
      <c r="C183" s="845" t="s">
        <v>175</v>
      </c>
      <c r="D183" s="847">
        <v>0.12</v>
      </c>
      <c r="E183" s="848">
        <v>0.09</v>
      </c>
      <c r="F183" s="848">
        <v>0.06</v>
      </c>
      <c r="G183" s="848">
        <v>0.11</v>
      </c>
      <c r="H183" s="848">
        <v>0.12</v>
      </c>
      <c r="I183" s="848">
        <v>0.1</v>
      </c>
      <c r="J183" s="848">
        <v>0.1</v>
      </c>
      <c r="K183" s="848">
        <v>7.0000000000000007E-2</v>
      </c>
      <c r="L183" s="848">
        <v>0.06</v>
      </c>
      <c r="M183" s="848">
        <v>7.0000000000000007E-2</v>
      </c>
      <c r="N183" s="848">
        <v>0.09</v>
      </c>
      <c r="O183" s="848">
        <v>0.1</v>
      </c>
      <c r="P183" s="849">
        <f t="shared" si="4"/>
        <v>1.0900000000000001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>
        <v>0</v>
      </c>
      <c r="K184" s="836">
        <v>0</v>
      </c>
      <c r="L184" s="836">
        <v>0</v>
      </c>
      <c r="M184" s="836">
        <v>0</v>
      </c>
      <c r="N184" s="836">
        <v>0</v>
      </c>
      <c r="O184" s="836">
        <v>0</v>
      </c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>
        <v>0</v>
      </c>
      <c r="K185" s="836">
        <v>0</v>
      </c>
      <c r="L185" s="836">
        <v>0</v>
      </c>
      <c r="M185" s="836">
        <v>0</v>
      </c>
      <c r="N185" s="836">
        <v>0</v>
      </c>
      <c r="O185" s="836">
        <v>0</v>
      </c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>
        <v>0</v>
      </c>
      <c r="K186" s="836">
        <v>0</v>
      </c>
      <c r="L186" s="836">
        <v>0</v>
      </c>
      <c r="M186" s="836">
        <v>0</v>
      </c>
      <c r="N186" s="836">
        <v>0</v>
      </c>
      <c r="O186" s="836">
        <v>0</v>
      </c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>
        <v>0</v>
      </c>
      <c r="K187" s="836">
        <v>0</v>
      </c>
      <c r="L187" s="836">
        <v>0</v>
      </c>
      <c r="M187" s="836">
        <v>0</v>
      </c>
      <c r="N187" s="836">
        <v>0</v>
      </c>
      <c r="O187" s="836">
        <v>0</v>
      </c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>
        <v>0</v>
      </c>
      <c r="K188" s="836">
        <v>0</v>
      </c>
      <c r="L188" s="836">
        <v>0</v>
      </c>
      <c r="M188" s="836">
        <v>0</v>
      </c>
      <c r="N188" s="836">
        <v>0</v>
      </c>
      <c r="O188" s="836">
        <v>0</v>
      </c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>
        <v>0</v>
      </c>
      <c r="K189" s="836">
        <v>0</v>
      </c>
      <c r="L189" s="836">
        <v>0</v>
      </c>
      <c r="M189" s="836">
        <v>0</v>
      </c>
      <c r="N189" s="836">
        <v>0</v>
      </c>
      <c r="O189" s="836">
        <v>0</v>
      </c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>
        <v>0</v>
      </c>
      <c r="K190" s="952">
        <v>0</v>
      </c>
      <c r="L190" s="952">
        <v>0</v>
      </c>
      <c r="M190" s="952">
        <v>0</v>
      </c>
      <c r="N190" s="952">
        <v>0</v>
      </c>
      <c r="O190" s="952">
        <v>0</v>
      </c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4</v>
      </c>
      <c r="E191" s="838">
        <v>4</v>
      </c>
      <c r="F191" s="838">
        <v>3</v>
      </c>
      <c r="G191" s="838">
        <v>2</v>
      </c>
      <c r="H191" s="838">
        <v>4</v>
      </c>
      <c r="I191" s="838">
        <v>5</v>
      </c>
      <c r="J191" s="838">
        <v>5</v>
      </c>
      <c r="K191" s="838">
        <v>7</v>
      </c>
      <c r="L191" s="838">
        <v>5</v>
      </c>
      <c r="M191" s="838">
        <v>5</v>
      </c>
      <c r="N191" s="838">
        <v>4</v>
      </c>
      <c r="O191" s="838">
        <v>6</v>
      </c>
      <c r="P191" s="854">
        <f t="shared" si="5"/>
        <v>54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>
        <v>0</v>
      </c>
      <c r="K192" s="842">
        <v>0</v>
      </c>
      <c r="L192" s="842">
        <v>0</v>
      </c>
      <c r="M192" s="842">
        <v>0</v>
      </c>
      <c r="N192" s="842">
        <v>0</v>
      </c>
      <c r="O192" s="842">
        <v>0</v>
      </c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>
        <v>0</v>
      </c>
      <c r="K193" s="840">
        <v>0</v>
      </c>
      <c r="L193" s="840">
        <v>0</v>
      </c>
      <c r="M193" s="840">
        <v>0</v>
      </c>
      <c r="N193" s="840">
        <v>0</v>
      </c>
      <c r="O193" s="840">
        <v>0</v>
      </c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>
        <v>0</v>
      </c>
      <c r="K194" s="840">
        <v>0</v>
      </c>
      <c r="L194" s="840">
        <v>0</v>
      </c>
      <c r="M194" s="840">
        <v>0</v>
      </c>
      <c r="N194" s="840">
        <v>0</v>
      </c>
      <c r="O194" s="840">
        <v>0</v>
      </c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>
        <v>0</v>
      </c>
      <c r="K195" s="840">
        <v>0</v>
      </c>
      <c r="L195" s="840">
        <v>0</v>
      </c>
      <c r="M195" s="840">
        <v>0</v>
      </c>
      <c r="N195" s="840">
        <v>0</v>
      </c>
      <c r="O195" s="840">
        <v>0</v>
      </c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>
        <v>0</v>
      </c>
      <c r="K196" s="840">
        <v>0</v>
      </c>
      <c r="L196" s="840">
        <v>0</v>
      </c>
      <c r="M196" s="840">
        <v>0</v>
      </c>
      <c r="N196" s="840">
        <v>0</v>
      </c>
      <c r="O196" s="840">
        <v>0</v>
      </c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>
        <v>0</v>
      </c>
      <c r="K197" s="840">
        <v>0</v>
      </c>
      <c r="L197" s="840">
        <v>0</v>
      </c>
      <c r="M197" s="840">
        <v>0</v>
      </c>
      <c r="N197" s="840">
        <v>0</v>
      </c>
      <c r="O197" s="840">
        <v>0</v>
      </c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>
        <v>0</v>
      </c>
      <c r="K198" s="955">
        <v>0</v>
      </c>
      <c r="L198" s="955">
        <v>0</v>
      </c>
      <c r="M198" s="955">
        <v>0</v>
      </c>
      <c r="N198" s="955">
        <v>0</v>
      </c>
      <c r="O198" s="955">
        <v>0</v>
      </c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</v>
      </c>
      <c r="H199" s="877">
        <v>0.01</v>
      </c>
      <c r="I199" s="877">
        <v>0.01</v>
      </c>
      <c r="J199" s="877">
        <v>0.01</v>
      </c>
      <c r="K199" s="877">
        <v>0.01</v>
      </c>
      <c r="L199" s="877">
        <v>0.01</v>
      </c>
      <c r="M199" s="877">
        <v>0.01</v>
      </c>
      <c r="N199" s="877">
        <v>0.01</v>
      </c>
      <c r="O199" s="877">
        <v>0.01</v>
      </c>
      <c r="P199" s="878">
        <f t="shared" si="5"/>
        <v>0.10999999999999999</v>
      </c>
    </row>
    <row r="202" spans="2:16" ht="18" thickBot="1" x14ac:dyDescent="0.25">
      <c r="B202" s="131" t="str">
        <f>B102</f>
        <v>令和6年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>
        <v>0</v>
      </c>
      <c r="K204" s="800">
        <v>0</v>
      </c>
      <c r="L204" s="800">
        <v>0</v>
      </c>
      <c r="M204" s="800">
        <v>0</v>
      </c>
      <c r="N204" s="800">
        <v>1</v>
      </c>
      <c r="O204" s="800">
        <v>0</v>
      </c>
      <c r="P204" s="489">
        <f t="shared" ref="P204:P267" si="6">SUM(D204:O204)</f>
        <v>1</v>
      </c>
    </row>
    <row r="205" spans="2:16" x14ac:dyDescent="0.15">
      <c r="B205" s="281"/>
      <c r="C205" s="482" t="s">
        <v>55</v>
      </c>
      <c r="D205" s="821">
        <v>7</v>
      </c>
      <c r="E205" s="800">
        <v>9</v>
      </c>
      <c r="F205" s="800">
        <v>13</v>
      </c>
      <c r="G205" s="800">
        <v>8</v>
      </c>
      <c r="H205" s="800">
        <v>7</v>
      </c>
      <c r="I205" s="800">
        <v>10</v>
      </c>
      <c r="J205" s="800">
        <v>5</v>
      </c>
      <c r="K205" s="800">
        <v>7</v>
      </c>
      <c r="L205" s="800">
        <v>13</v>
      </c>
      <c r="M205" s="800">
        <v>8</v>
      </c>
      <c r="N205" s="800">
        <v>7</v>
      </c>
      <c r="O205" s="800">
        <v>1</v>
      </c>
      <c r="P205" s="489">
        <f t="shared" si="6"/>
        <v>95</v>
      </c>
    </row>
    <row r="206" spans="2:16" x14ac:dyDescent="0.15">
      <c r="B206" s="281"/>
      <c r="C206" s="482" t="s">
        <v>293</v>
      </c>
      <c r="D206" s="821">
        <v>11</v>
      </c>
      <c r="E206" s="800">
        <v>9</v>
      </c>
      <c r="F206" s="800">
        <v>5</v>
      </c>
      <c r="G206" s="800">
        <v>10</v>
      </c>
      <c r="H206" s="800">
        <v>11</v>
      </c>
      <c r="I206" s="800">
        <v>14</v>
      </c>
      <c r="J206" s="800">
        <v>15</v>
      </c>
      <c r="K206" s="800">
        <v>13</v>
      </c>
      <c r="L206" s="800">
        <v>9</v>
      </c>
      <c r="M206" s="800">
        <v>9</v>
      </c>
      <c r="N206" s="800">
        <v>7</v>
      </c>
      <c r="O206" s="800">
        <v>9</v>
      </c>
      <c r="P206" s="489">
        <f t="shared" si="6"/>
        <v>122</v>
      </c>
    </row>
    <row r="207" spans="2:16" x14ac:dyDescent="0.15">
      <c r="B207" s="281"/>
      <c r="C207" s="482" t="s">
        <v>57</v>
      </c>
      <c r="D207" s="821">
        <v>7</v>
      </c>
      <c r="E207" s="800">
        <v>6</v>
      </c>
      <c r="F207" s="800">
        <v>8</v>
      </c>
      <c r="G207" s="800">
        <v>6</v>
      </c>
      <c r="H207" s="800">
        <v>6</v>
      </c>
      <c r="I207" s="800">
        <v>8</v>
      </c>
      <c r="J207" s="800">
        <v>5</v>
      </c>
      <c r="K207" s="800">
        <v>8</v>
      </c>
      <c r="L207" s="800">
        <v>7</v>
      </c>
      <c r="M207" s="800">
        <v>12</v>
      </c>
      <c r="N207" s="800">
        <v>7</v>
      </c>
      <c r="O207" s="800">
        <v>5</v>
      </c>
      <c r="P207" s="489">
        <f t="shared" si="6"/>
        <v>85</v>
      </c>
    </row>
    <row r="208" spans="2:16" x14ac:dyDescent="0.15">
      <c r="B208" s="281"/>
      <c r="C208" s="961" t="s">
        <v>328</v>
      </c>
      <c r="D208" s="962">
        <v>25</v>
      </c>
      <c r="E208" s="963">
        <v>24</v>
      </c>
      <c r="F208" s="963">
        <v>26</v>
      </c>
      <c r="G208" s="963">
        <v>24</v>
      </c>
      <c r="H208" s="963">
        <v>24</v>
      </c>
      <c r="I208" s="963">
        <v>32</v>
      </c>
      <c r="J208" s="963">
        <v>25</v>
      </c>
      <c r="K208" s="963">
        <v>28</v>
      </c>
      <c r="L208" s="963">
        <v>29</v>
      </c>
      <c r="M208" s="963">
        <v>29</v>
      </c>
      <c r="N208" s="963">
        <v>22</v>
      </c>
      <c r="O208" s="963">
        <v>15</v>
      </c>
      <c r="P208" s="964">
        <f t="shared" si="6"/>
        <v>303</v>
      </c>
    </row>
    <row r="209" spans="2:16" x14ac:dyDescent="0.15">
      <c r="B209" s="282"/>
      <c r="C209" s="486" t="s">
        <v>327</v>
      </c>
      <c r="D209" s="822">
        <v>1234</v>
      </c>
      <c r="E209" s="808">
        <v>1206</v>
      </c>
      <c r="F209" s="808">
        <v>1223</v>
      </c>
      <c r="G209" s="808">
        <v>1219</v>
      </c>
      <c r="H209" s="808">
        <v>1249</v>
      </c>
      <c r="I209" s="808">
        <v>1238</v>
      </c>
      <c r="J209" s="808">
        <v>1360</v>
      </c>
      <c r="K209" s="808">
        <v>1265</v>
      </c>
      <c r="L209" s="808">
        <v>1302</v>
      </c>
      <c r="M209" s="808">
        <v>1429</v>
      </c>
      <c r="N209" s="808">
        <v>1172</v>
      </c>
      <c r="O209" s="808">
        <v>1018</v>
      </c>
      <c r="P209" s="502">
        <f t="shared" si="6"/>
        <v>14915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>
        <v>0</v>
      </c>
      <c r="K210" s="801">
        <v>0</v>
      </c>
      <c r="L210" s="801">
        <v>0</v>
      </c>
      <c r="M210" s="801">
        <v>0</v>
      </c>
      <c r="N210" s="801">
        <v>1</v>
      </c>
      <c r="O210" s="801">
        <v>0</v>
      </c>
      <c r="P210" s="492">
        <f t="shared" si="6"/>
        <v>1</v>
      </c>
    </row>
    <row r="211" spans="2:16" x14ac:dyDescent="0.15">
      <c r="B211" s="281"/>
      <c r="C211" s="482" t="s">
        <v>55</v>
      </c>
      <c r="D211" s="823">
        <v>1.75</v>
      </c>
      <c r="E211" s="801">
        <v>2.25</v>
      </c>
      <c r="F211" s="801">
        <v>3.25</v>
      </c>
      <c r="G211" s="801">
        <v>2</v>
      </c>
      <c r="H211" s="801">
        <v>1.75</v>
      </c>
      <c r="I211" s="801">
        <v>2.5</v>
      </c>
      <c r="J211" s="801">
        <v>1.25</v>
      </c>
      <c r="K211" s="801">
        <v>1.75</v>
      </c>
      <c r="L211" s="801">
        <v>3.25</v>
      </c>
      <c r="M211" s="801">
        <v>2</v>
      </c>
      <c r="N211" s="801">
        <v>1.75</v>
      </c>
      <c r="O211" s="801">
        <v>0.25</v>
      </c>
      <c r="P211" s="492">
        <f t="shared" si="6"/>
        <v>23.75</v>
      </c>
    </row>
    <row r="212" spans="2:16" x14ac:dyDescent="0.15">
      <c r="B212" s="281"/>
      <c r="C212" s="482" t="s">
        <v>293</v>
      </c>
      <c r="D212" s="823">
        <v>3.67</v>
      </c>
      <c r="E212" s="801">
        <v>3</v>
      </c>
      <c r="F212" s="801">
        <v>1.67</v>
      </c>
      <c r="G212" s="801">
        <v>3.33</v>
      </c>
      <c r="H212" s="801">
        <v>3.67</v>
      </c>
      <c r="I212" s="801">
        <v>4.67</v>
      </c>
      <c r="J212" s="801">
        <v>5</v>
      </c>
      <c r="K212" s="801">
        <v>4.33</v>
      </c>
      <c r="L212" s="801">
        <v>3</v>
      </c>
      <c r="M212" s="801">
        <v>3</v>
      </c>
      <c r="N212" s="801">
        <v>2.33</v>
      </c>
      <c r="O212" s="801">
        <v>3</v>
      </c>
      <c r="P212" s="492">
        <f t="shared" si="6"/>
        <v>40.669999999999995</v>
      </c>
    </row>
    <row r="213" spans="2:16" x14ac:dyDescent="0.15">
      <c r="B213" s="281"/>
      <c r="C213" s="482" t="s">
        <v>57</v>
      </c>
      <c r="D213" s="823">
        <v>1.75</v>
      </c>
      <c r="E213" s="801">
        <v>1.5</v>
      </c>
      <c r="F213" s="801">
        <v>2</v>
      </c>
      <c r="G213" s="801">
        <v>1.5</v>
      </c>
      <c r="H213" s="801">
        <v>1.5</v>
      </c>
      <c r="I213" s="801">
        <v>2</v>
      </c>
      <c r="J213" s="801">
        <v>1.25</v>
      </c>
      <c r="K213" s="801">
        <v>2</v>
      </c>
      <c r="L213" s="801">
        <v>1.75</v>
      </c>
      <c r="M213" s="801">
        <v>3</v>
      </c>
      <c r="N213" s="801">
        <v>1.75</v>
      </c>
      <c r="O213" s="801">
        <v>1.25</v>
      </c>
      <c r="P213" s="492">
        <f t="shared" si="6"/>
        <v>21.25</v>
      </c>
    </row>
    <row r="214" spans="2:16" x14ac:dyDescent="0.15">
      <c r="B214" s="281"/>
      <c r="C214" s="961" t="s">
        <v>328</v>
      </c>
      <c r="D214" s="965">
        <v>2.08</v>
      </c>
      <c r="E214" s="966">
        <v>2</v>
      </c>
      <c r="F214" s="966">
        <v>2.17</v>
      </c>
      <c r="G214" s="966">
        <v>2</v>
      </c>
      <c r="H214" s="966">
        <v>2</v>
      </c>
      <c r="I214" s="966">
        <v>2.67</v>
      </c>
      <c r="J214" s="966">
        <v>2.08</v>
      </c>
      <c r="K214" s="966">
        <v>2.33</v>
      </c>
      <c r="L214" s="966">
        <v>2.42</v>
      </c>
      <c r="M214" s="966">
        <v>2.42</v>
      </c>
      <c r="N214" s="966">
        <v>1.83</v>
      </c>
      <c r="O214" s="966">
        <v>1.25</v>
      </c>
      <c r="P214" s="967">
        <f t="shared" si="6"/>
        <v>25.25</v>
      </c>
    </row>
    <row r="215" spans="2:16" x14ac:dyDescent="0.15">
      <c r="B215" s="280"/>
      <c r="C215" s="809" t="s">
        <v>327</v>
      </c>
      <c r="D215" s="824">
        <v>1.27</v>
      </c>
      <c r="E215" s="811">
        <v>1.23</v>
      </c>
      <c r="F215" s="811">
        <v>1.25</v>
      </c>
      <c r="G215" s="811">
        <v>1.25</v>
      </c>
      <c r="H215" s="811">
        <v>1.28</v>
      </c>
      <c r="I215" s="811">
        <v>1.26</v>
      </c>
      <c r="J215" s="811">
        <v>1.39</v>
      </c>
      <c r="K215" s="811">
        <v>1.29</v>
      </c>
      <c r="L215" s="811">
        <v>1.33</v>
      </c>
      <c r="M215" s="811">
        <v>1.46</v>
      </c>
      <c r="N215" s="811">
        <v>1.2</v>
      </c>
      <c r="O215" s="811">
        <v>1.04</v>
      </c>
      <c r="P215" s="812">
        <f t="shared" si="6"/>
        <v>15.249999999999996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>
        <v>0</v>
      </c>
      <c r="K216" s="800">
        <v>0</v>
      </c>
      <c r="L216" s="800">
        <v>0</v>
      </c>
      <c r="M216" s="800">
        <v>0</v>
      </c>
      <c r="N216" s="800">
        <v>0</v>
      </c>
      <c r="O216" s="800">
        <v>0</v>
      </c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1</v>
      </c>
      <c r="G217" s="800">
        <v>0</v>
      </c>
      <c r="H217" s="800">
        <v>1</v>
      </c>
      <c r="I217" s="800">
        <v>1</v>
      </c>
      <c r="J217" s="800">
        <v>1</v>
      </c>
      <c r="K217" s="800">
        <v>2</v>
      </c>
      <c r="L217" s="800">
        <v>1</v>
      </c>
      <c r="M217" s="800">
        <v>1</v>
      </c>
      <c r="N217" s="800">
        <v>1</v>
      </c>
      <c r="O217" s="800">
        <v>5</v>
      </c>
      <c r="P217" s="496">
        <f t="shared" si="6"/>
        <v>15</v>
      </c>
    </row>
    <row r="218" spans="2:16" x14ac:dyDescent="0.15">
      <c r="B218" s="281"/>
      <c r="C218" s="482" t="s">
        <v>293</v>
      </c>
      <c r="D218" s="821">
        <v>1</v>
      </c>
      <c r="E218" s="800">
        <v>4</v>
      </c>
      <c r="F218" s="800">
        <v>0</v>
      </c>
      <c r="G218" s="800">
        <v>4</v>
      </c>
      <c r="H218" s="800">
        <v>1</v>
      </c>
      <c r="I218" s="800">
        <v>0</v>
      </c>
      <c r="J218" s="800">
        <v>0</v>
      </c>
      <c r="K218" s="800">
        <v>2</v>
      </c>
      <c r="L218" s="800">
        <v>0</v>
      </c>
      <c r="M218" s="800">
        <v>0</v>
      </c>
      <c r="N218" s="800">
        <v>1</v>
      </c>
      <c r="O218" s="800">
        <v>1</v>
      </c>
      <c r="P218" s="496">
        <f t="shared" si="6"/>
        <v>14</v>
      </c>
    </row>
    <row r="219" spans="2:16" x14ac:dyDescent="0.15">
      <c r="B219" s="281"/>
      <c r="C219" s="482" t="s">
        <v>57</v>
      </c>
      <c r="D219" s="821">
        <v>2</v>
      </c>
      <c r="E219" s="800">
        <v>1</v>
      </c>
      <c r="F219" s="800">
        <v>0</v>
      </c>
      <c r="G219" s="800">
        <v>2</v>
      </c>
      <c r="H219" s="800">
        <v>2</v>
      </c>
      <c r="I219" s="800">
        <v>5</v>
      </c>
      <c r="J219" s="800">
        <v>0</v>
      </c>
      <c r="K219" s="800">
        <v>0</v>
      </c>
      <c r="L219" s="800">
        <v>7</v>
      </c>
      <c r="M219" s="800">
        <v>2</v>
      </c>
      <c r="N219" s="800">
        <v>2</v>
      </c>
      <c r="O219" s="800">
        <v>3</v>
      </c>
      <c r="P219" s="496">
        <f t="shared" si="6"/>
        <v>26</v>
      </c>
    </row>
    <row r="220" spans="2:16" x14ac:dyDescent="0.15">
      <c r="B220" s="281"/>
      <c r="C220" s="961" t="s">
        <v>328</v>
      </c>
      <c r="D220" s="962">
        <v>3</v>
      </c>
      <c r="E220" s="963">
        <v>6</v>
      </c>
      <c r="F220" s="963">
        <v>1</v>
      </c>
      <c r="G220" s="963">
        <v>6</v>
      </c>
      <c r="H220" s="963">
        <v>4</v>
      </c>
      <c r="I220" s="963">
        <v>6</v>
      </c>
      <c r="J220" s="963">
        <v>1</v>
      </c>
      <c r="K220" s="963">
        <v>4</v>
      </c>
      <c r="L220" s="963">
        <v>8</v>
      </c>
      <c r="M220" s="963">
        <v>3</v>
      </c>
      <c r="N220" s="963">
        <v>4</v>
      </c>
      <c r="O220" s="963">
        <v>9</v>
      </c>
      <c r="P220" s="968">
        <f t="shared" si="6"/>
        <v>55</v>
      </c>
    </row>
    <row r="221" spans="2:16" x14ac:dyDescent="0.15">
      <c r="B221" s="282"/>
      <c r="C221" s="809" t="s">
        <v>327</v>
      </c>
      <c r="D221" s="825">
        <v>514</v>
      </c>
      <c r="E221" s="813">
        <v>451</v>
      </c>
      <c r="F221" s="813">
        <v>513</v>
      </c>
      <c r="G221" s="813">
        <v>532</v>
      </c>
      <c r="H221" s="813">
        <v>507</v>
      </c>
      <c r="I221" s="813">
        <v>553</v>
      </c>
      <c r="J221" s="813">
        <v>506</v>
      </c>
      <c r="K221" s="813">
        <v>538</v>
      </c>
      <c r="L221" s="813">
        <v>495</v>
      </c>
      <c r="M221" s="813">
        <v>551</v>
      </c>
      <c r="N221" s="813">
        <v>455</v>
      </c>
      <c r="O221" s="813">
        <v>513</v>
      </c>
      <c r="P221" s="814">
        <f t="shared" si="6"/>
        <v>6128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>
        <v>0</v>
      </c>
      <c r="K222" s="816">
        <v>0</v>
      </c>
      <c r="L222" s="816">
        <v>0</v>
      </c>
      <c r="M222" s="816">
        <v>0</v>
      </c>
      <c r="N222" s="816">
        <v>0</v>
      </c>
      <c r="O222" s="816">
        <v>0</v>
      </c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0.25</v>
      </c>
      <c r="G223" s="801">
        <v>0</v>
      </c>
      <c r="H223" s="801">
        <v>0.25</v>
      </c>
      <c r="I223" s="801">
        <v>0.25</v>
      </c>
      <c r="J223" s="801">
        <v>0.25</v>
      </c>
      <c r="K223" s="801">
        <v>0.5</v>
      </c>
      <c r="L223" s="801">
        <v>0.25</v>
      </c>
      <c r="M223" s="801">
        <v>0.25</v>
      </c>
      <c r="N223" s="801">
        <v>0.25</v>
      </c>
      <c r="O223" s="801">
        <v>1.25</v>
      </c>
      <c r="P223" s="492">
        <f t="shared" si="6"/>
        <v>3.75</v>
      </c>
    </row>
    <row r="224" spans="2:16" x14ac:dyDescent="0.15">
      <c r="B224" s="281"/>
      <c r="C224" s="482" t="s">
        <v>293</v>
      </c>
      <c r="D224" s="823">
        <v>0.33</v>
      </c>
      <c r="E224" s="801">
        <v>1.33</v>
      </c>
      <c r="F224" s="801">
        <v>0</v>
      </c>
      <c r="G224" s="801">
        <v>1.33</v>
      </c>
      <c r="H224" s="801">
        <v>0.33</v>
      </c>
      <c r="I224" s="801">
        <v>0</v>
      </c>
      <c r="J224" s="801">
        <v>0</v>
      </c>
      <c r="K224" s="801">
        <v>0.67</v>
      </c>
      <c r="L224" s="801">
        <v>0</v>
      </c>
      <c r="M224" s="801">
        <v>0</v>
      </c>
      <c r="N224" s="801">
        <v>0.33</v>
      </c>
      <c r="O224" s="801">
        <v>0.33</v>
      </c>
      <c r="P224" s="492">
        <f t="shared" si="6"/>
        <v>4.6500000000000004</v>
      </c>
    </row>
    <row r="225" spans="2:17" x14ac:dyDescent="0.15">
      <c r="B225" s="281"/>
      <c r="C225" s="482" t="s">
        <v>57</v>
      </c>
      <c r="D225" s="823">
        <v>0.5</v>
      </c>
      <c r="E225" s="801">
        <v>0.25</v>
      </c>
      <c r="F225" s="801">
        <v>0</v>
      </c>
      <c r="G225" s="801">
        <v>0.5</v>
      </c>
      <c r="H225" s="801">
        <v>0.5</v>
      </c>
      <c r="I225" s="801">
        <v>1.25</v>
      </c>
      <c r="J225" s="801">
        <v>0</v>
      </c>
      <c r="K225" s="801">
        <v>0</v>
      </c>
      <c r="L225" s="801">
        <v>1.75</v>
      </c>
      <c r="M225" s="801">
        <v>0.5</v>
      </c>
      <c r="N225" s="801">
        <v>0.5</v>
      </c>
      <c r="O225" s="801">
        <v>0.75</v>
      </c>
      <c r="P225" s="492">
        <f t="shared" si="6"/>
        <v>6.5</v>
      </c>
    </row>
    <row r="226" spans="2:17" x14ac:dyDescent="0.15">
      <c r="B226" s="281"/>
      <c r="C226" s="961" t="s">
        <v>328</v>
      </c>
      <c r="D226" s="965">
        <v>0.25</v>
      </c>
      <c r="E226" s="966">
        <v>0.5</v>
      </c>
      <c r="F226" s="966">
        <v>0.08</v>
      </c>
      <c r="G226" s="966">
        <v>0.5</v>
      </c>
      <c r="H226" s="966">
        <v>0.33</v>
      </c>
      <c r="I226" s="966">
        <v>0.5</v>
      </c>
      <c r="J226" s="966">
        <v>0.08</v>
      </c>
      <c r="K226" s="966">
        <v>0.33</v>
      </c>
      <c r="L226" s="966">
        <v>0.67</v>
      </c>
      <c r="M226" s="966">
        <v>0.25</v>
      </c>
      <c r="N226" s="966">
        <v>0.33</v>
      </c>
      <c r="O226" s="966">
        <v>0.75</v>
      </c>
      <c r="P226" s="967">
        <f t="shared" si="6"/>
        <v>4.57</v>
      </c>
      <c r="Q226" s="831"/>
    </row>
    <row r="227" spans="2:17" x14ac:dyDescent="0.15">
      <c r="B227" s="280"/>
      <c r="C227" s="809" t="s">
        <v>327</v>
      </c>
      <c r="D227" s="824">
        <v>0.53</v>
      </c>
      <c r="E227" s="811">
        <v>0.46</v>
      </c>
      <c r="F227" s="811">
        <v>0.52</v>
      </c>
      <c r="G227" s="811">
        <v>0.54</v>
      </c>
      <c r="H227" s="811">
        <v>0.52</v>
      </c>
      <c r="I227" s="811">
        <v>0.56000000000000005</v>
      </c>
      <c r="J227" s="811">
        <v>0.52</v>
      </c>
      <c r="K227" s="811">
        <v>0.55000000000000004</v>
      </c>
      <c r="L227" s="811">
        <v>0.5</v>
      </c>
      <c r="M227" s="811">
        <v>0.56000000000000005</v>
      </c>
      <c r="N227" s="811">
        <v>0.46</v>
      </c>
      <c r="O227" s="811">
        <v>0.53</v>
      </c>
      <c r="P227" s="815">
        <f t="shared" si="6"/>
        <v>6.25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>
        <v>0</v>
      </c>
      <c r="K228" s="800">
        <v>0</v>
      </c>
      <c r="L228" s="800">
        <v>0</v>
      </c>
      <c r="M228" s="800">
        <v>0</v>
      </c>
      <c r="N228" s="800">
        <v>0</v>
      </c>
      <c r="O228" s="800">
        <v>0</v>
      </c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0</v>
      </c>
      <c r="H229" s="800">
        <v>1</v>
      </c>
      <c r="I229" s="800">
        <v>1</v>
      </c>
      <c r="J229" s="800">
        <v>2</v>
      </c>
      <c r="K229" s="800">
        <v>1</v>
      </c>
      <c r="L229" s="800">
        <v>1</v>
      </c>
      <c r="M229" s="800">
        <v>0</v>
      </c>
      <c r="N229" s="800">
        <v>0</v>
      </c>
      <c r="O229" s="800">
        <v>1</v>
      </c>
      <c r="P229" s="489">
        <f t="shared" si="6"/>
        <v>9</v>
      </c>
    </row>
    <row r="230" spans="2:17" x14ac:dyDescent="0.15">
      <c r="B230" s="281"/>
      <c r="C230" s="482" t="s">
        <v>293</v>
      </c>
      <c r="D230" s="821">
        <v>1</v>
      </c>
      <c r="E230" s="800">
        <v>2</v>
      </c>
      <c r="F230" s="800">
        <v>0</v>
      </c>
      <c r="G230" s="800">
        <v>4</v>
      </c>
      <c r="H230" s="800">
        <v>2</v>
      </c>
      <c r="I230" s="800">
        <v>2</v>
      </c>
      <c r="J230" s="800">
        <v>1</v>
      </c>
      <c r="K230" s="800">
        <v>2</v>
      </c>
      <c r="L230" s="800">
        <v>1</v>
      </c>
      <c r="M230" s="800">
        <v>2</v>
      </c>
      <c r="N230" s="800">
        <v>1</v>
      </c>
      <c r="O230" s="800">
        <v>1</v>
      </c>
      <c r="P230" s="489">
        <f t="shared" si="6"/>
        <v>19</v>
      </c>
    </row>
    <row r="231" spans="2:17" x14ac:dyDescent="0.15">
      <c r="B231" s="281"/>
      <c r="C231" s="482" t="s">
        <v>57</v>
      </c>
      <c r="D231" s="821">
        <v>0</v>
      </c>
      <c r="E231" s="800">
        <v>0</v>
      </c>
      <c r="F231" s="800">
        <v>4</v>
      </c>
      <c r="G231" s="800">
        <v>1</v>
      </c>
      <c r="H231" s="800">
        <v>0</v>
      </c>
      <c r="I231" s="800">
        <v>1</v>
      </c>
      <c r="J231" s="800">
        <v>0</v>
      </c>
      <c r="K231" s="800">
        <v>1</v>
      </c>
      <c r="L231" s="800">
        <v>0</v>
      </c>
      <c r="M231" s="800">
        <v>2</v>
      </c>
      <c r="N231" s="800">
        <v>0</v>
      </c>
      <c r="O231" s="800">
        <v>0</v>
      </c>
      <c r="P231" s="489">
        <f t="shared" si="6"/>
        <v>9</v>
      </c>
    </row>
    <row r="232" spans="2:17" x14ac:dyDescent="0.15">
      <c r="B232" s="281"/>
      <c r="C232" s="961" t="s">
        <v>328</v>
      </c>
      <c r="D232" s="962">
        <v>2</v>
      </c>
      <c r="E232" s="963">
        <v>3</v>
      </c>
      <c r="F232" s="963">
        <v>4</v>
      </c>
      <c r="G232" s="963">
        <v>5</v>
      </c>
      <c r="H232" s="963">
        <v>3</v>
      </c>
      <c r="I232" s="963">
        <v>4</v>
      </c>
      <c r="J232" s="963">
        <v>3</v>
      </c>
      <c r="K232" s="963">
        <v>4</v>
      </c>
      <c r="L232" s="963">
        <v>2</v>
      </c>
      <c r="M232" s="963">
        <v>4</v>
      </c>
      <c r="N232" s="963">
        <v>1</v>
      </c>
      <c r="O232" s="963">
        <v>2</v>
      </c>
      <c r="P232" s="964">
        <f t="shared" si="6"/>
        <v>37</v>
      </c>
    </row>
    <row r="233" spans="2:17" x14ac:dyDescent="0.15">
      <c r="B233" s="282"/>
      <c r="C233" s="486" t="s">
        <v>327</v>
      </c>
      <c r="D233" s="822">
        <v>167</v>
      </c>
      <c r="E233" s="808">
        <v>160</v>
      </c>
      <c r="F233" s="808">
        <v>165</v>
      </c>
      <c r="G233" s="808">
        <v>200</v>
      </c>
      <c r="H233" s="808">
        <v>214</v>
      </c>
      <c r="I233" s="808">
        <v>173</v>
      </c>
      <c r="J233" s="808">
        <v>170</v>
      </c>
      <c r="K233" s="808">
        <v>138</v>
      </c>
      <c r="L233" s="808">
        <v>165</v>
      </c>
      <c r="M233" s="808">
        <v>192</v>
      </c>
      <c r="N233" s="808">
        <v>172</v>
      </c>
      <c r="O233" s="808">
        <v>170</v>
      </c>
      <c r="P233" s="502">
        <f t="shared" si="6"/>
        <v>2086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>
        <v>0</v>
      </c>
      <c r="K234" s="816">
        <v>0</v>
      </c>
      <c r="L234" s="816">
        <v>0</v>
      </c>
      <c r="M234" s="816">
        <v>0</v>
      </c>
      <c r="N234" s="816">
        <v>0</v>
      </c>
      <c r="O234" s="816">
        <v>0</v>
      </c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</v>
      </c>
      <c r="H235" s="801">
        <v>0.25</v>
      </c>
      <c r="I235" s="801">
        <v>0.25</v>
      </c>
      <c r="J235" s="801">
        <v>0.5</v>
      </c>
      <c r="K235" s="801">
        <v>0.25</v>
      </c>
      <c r="L235" s="801">
        <v>0.25</v>
      </c>
      <c r="M235" s="801">
        <v>0</v>
      </c>
      <c r="N235" s="801">
        <v>0</v>
      </c>
      <c r="O235" s="801">
        <v>0.25</v>
      </c>
      <c r="P235" s="492">
        <f t="shared" si="6"/>
        <v>2.25</v>
      </c>
    </row>
    <row r="236" spans="2:17" x14ac:dyDescent="0.15">
      <c r="B236" s="281"/>
      <c r="C236" s="482" t="s">
        <v>293</v>
      </c>
      <c r="D236" s="823">
        <v>0.33</v>
      </c>
      <c r="E236" s="801">
        <v>0.67</v>
      </c>
      <c r="F236" s="801">
        <v>0</v>
      </c>
      <c r="G236" s="801">
        <v>1.33</v>
      </c>
      <c r="H236" s="801">
        <v>0.67</v>
      </c>
      <c r="I236" s="801">
        <v>0.67</v>
      </c>
      <c r="J236" s="801">
        <v>0.33</v>
      </c>
      <c r="K236" s="801">
        <v>0.67</v>
      </c>
      <c r="L236" s="801">
        <v>0.33</v>
      </c>
      <c r="M236" s="801">
        <v>0.67</v>
      </c>
      <c r="N236" s="801">
        <v>0.33</v>
      </c>
      <c r="O236" s="801">
        <v>0.33</v>
      </c>
      <c r="P236" s="492">
        <f t="shared" si="6"/>
        <v>6.33</v>
      </c>
    </row>
    <row r="237" spans="2:17" x14ac:dyDescent="0.15">
      <c r="B237" s="281"/>
      <c r="C237" s="482" t="s">
        <v>57</v>
      </c>
      <c r="D237" s="823">
        <v>0</v>
      </c>
      <c r="E237" s="801">
        <v>0</v>
      </c>
      <c r="F237" s="801">
        <v>1</v>
      </c>
      <c r="G237" s="801">
        <v>0.25</v>
      </c>
      <c r="H237" s="801">
        <v>0</v>
      </c>
      <c r="I237" s="801">
        <v>0.25</v>
      </c>
      <c r="J237" s="801">
        <v>0</v>
      </c>
      <c r="K237" s="801">
        <v>0.25</v>
      </c>
      <c r="L237" s="801">
        <v>0</v>
      </c>
      <c r="M237" s="801">
        <v>0.5</v>
      </c>
      <c r="N237" s="801">
        <v>0</v>
      </c>
      <c r="O237" s="801">
        <v>0</v>
      </c>
      <c r="P237" s="492">
        <f t="shared" si="6"/>
        <v>2.25</v>
      </c>
    </row>
    <row r="238" spans="2:17" x14ac:dyDescent="0.15">
      <c r="B238" s="281"/>
      <c r="C238" s="961" t="s">
        <v>328</v>
      </c>
      <c r="D238" s="965">
        <v>0.17</v>
      </c>
      <c r="E238" s="966">
        <v>0.25</v>
      </c>
      <c r="F238" s="966">
        <v>0.33</v>
      </c>
      <c r="G238" s="966">
        <v>0.42</v>
      </c>
      <c r="H238" s="966">
        <v>0.25</v>
      </c>
      <c r="I238" s="966">
        <v>0.33</v>
      </c>
      <c r="J238" s="966">
        <v>0.25</v>
      </c>
      <c r="K238" s="966">
        <v>0.33</v>
      </c>
      <c r="L238" s="966">
        <v>0.17</v>
      </c>
      <c r="M238" s="966">
        <v>0.33</v>
      </c>
      <c r="N238" s="966">
        <v>0.08</v>
      </c>
      <c r="O238" s="966">
        <v>0.17</v>
      </c>
      <c r="P238" s="967">
        <f t="shared" si="6"/>
        <v>3.08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0.17</v>
      </c>
      <c r="G239" s="807">
        <v>0.2</v>
      </c>
      <c r="H239" s="807">
        <v>0.22</v>
      </c>
      <c r="I239" s="807">
        <v>0.18</v>
      </c>
      <c r="J239" s="807">
        <v>0.17</v>
      </c>
      <c r="K239" s="807">
        <v>0.14000000000000001</v>
      </c>
      <c r="L239" s="807">
        <v>0.17</v>
      </c>
      <c r="M239" s="807">
        <v>0.2</v>
      </c>
      <c r="N239" s="807">
        <v>0.18</v>
      </c>
      <c r="O239" s="807">
        <v>0.17</v>
      </c>
      <c r="P239" s="805">
        <f t="shared" si="6"/>
        <v>2.1299999999999994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>
        <v>0</v>
      </c>
      <c r="K240" s="800">
        <v>0</v>
      </c>
      <c r="L240" s="800">
        <v>0</v>
      </c>
      <c r="M240" s="800">
        <v>0</v>
      </c>
      <c r="N240" s="800">
        <v>0</v>
      </c>
      <c r="O240" s="800">
        <v>0</v>
      </c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1</v>
      </c>
      <c r="E241" s="800">
        <v>1</v>
      </c>
      <c r="F241" s="800">
        <v>0</v>
      </c>
      <c r="G241" s="800">
        <v>0</v>
      </c>
      <c r="H241" s="800">
        <v>0</v>
      </c>
      <c r="I241" s="800">
        <v>0</v>
      </c>
      <c r="J241" s="800">
        <v>0</v>
      </c>
      <c r="K241" s="800">
        <v>0</v>
      </c>
      <c r="L241" s="800">
        <v>0</v>
      </c>
      <c r="M241" s="800">
        <v>0</v>
      </c>
      <c r="N241" s="800">
        <v>0</v>
      </c>
      <c r="O241" s="800">
        <v>0</v>
      </c>
      <c r="P241" s="489">
        <f t="shared" si="6"/>
        <v>2</v>
      </c>
    </row>
    <row r="242" spans="2:16" x14ac:dyDescent="0.15">
      <c r="B242" s="281"/>
      <c r="C242" s="482" t="s">
        <v>293</v>
      </c>
      <c r="D242" s="821">
        <v>1</v>
      </c>
      <c r="E242" s="800">
        <v>1</v>
      </c>
      <c r="F242" s="800">
        <v>2</v>
      </c>
      <c r="G242" s="800">
        <v>3</v>
      </c>
      <c r="H242" s="800">
        <v>7</v>
      </c>
      <c r="I242" s="800">
        <v>5</v>
      </c>
      <c r="J242" s="800">
        <v>5</v>
      </c>
      <c r="K242" s="800">
        <v>3</v>
      </c>
      <c r="L242" s="800">
        <v>2</v>
      </c>
      <c r="M242" s="800">
        <v>3</v>
      </c>
      <c r="N242" s="800">
        <v>2</v>
      </c>
      <c r="O242" s="800">
        <v>3</v>
      </c>
      <c r="P242" s="489">
        <f t="shared" si="6"/>
        <v>37</v>
      </c>
    </row>
    <row r="243" spans="2:16" x14ac:dyDescent="0.15">
      <c r="B243" s="281"/>
      <c r="C243" s="482" t="s">
        <v>57</v>
      </c>
      <c r="D243" s="821">
        <v>0</v>
      </c>
      <c r="E243" s="800">
        <v>0</v>
      </c>
      <c r="F243" s="800">
        <v>0</v>
      </c>
      <c r="G243" s="800">
        <v>0</v>
      </c>
      <c r="H243" s="800">
        <v>0</v>
      </c>
      <c r="I243" s="800">
        <v>0</v>
      </c>
      <c r="J243" s="800">
        <v>0</v>
      </c>
      <c r="K243" s="800">
        <v>0</v>
      </c>
      <c r="L243" s="800">
        <v>0</v>
      </c>
      <c r="M243" s="800">
        <v>1</v>
      </c>
      <c r="N243" s="800">
        <v>1</v>
      </c>
      <c r="O243" s="800">
        <v>0</v>
      </c>
      <c r="P243" s="489">
        <f t="shared" si="6"/>
        <v>2</v>
      </c>
    </row>
    <row r="244" spans="2:16" x14ac:dyDescent="0.15">
      <c r="B244" s="281"/>
      <c r="C244" s="961" t="s">
        <v>328</v>
      </c>
      <c r="D244" s="962">
        <v>2</v>
      </c>
      <c r="E244" s="963">
        <v>2</v>
      </c>
      <c r="F244" s="963">
        <v>2</v>
      </c>
      <c r="G244" s="963">
        <v>3</v>
      </c>
      <c r="H244" s="963">
        <v>7</v>
      </c>
      <c r="I244" s="963">
        <v>5</v>
      </c>
      <c r="J244" s="963">
        <v>5</v>
      </c>
      <c r="K244" s="963">
        <v>3</v>
      </c>
      <c r="L244" s="963">
        <v>2</v>
      </c>
      <c r="M244" s="963">
        <v>4</v>
      </c>
      <c r="N244" s="963">
        <v>3</v>
      </c>
      <c r="O244" s="963">
        <v>3</v>
      </c>
      <c r="P244" s="964">
        <f t="shared" si="6"/>
        <v>41</v>
      </c>
    </row>
    <row r="245" spans="2:16" x14ac:dyDescent="0.15">
      <c r="B245" s="282"/>
      <c r="C245" s="486" t="s">
        <v>327</v>
      </c>
      <c r="D245" s="822">
        <v>182</v>
      </c>
      <c r="E245" s="808">
        <v>210</v>
      </c>
      <c r="F245" s="808">
        <v>211</v>
      </c>
      <c r="G245" s="808">
        <v>157</v>
      </c>
      <c r="H245" s="808">
        <v>193</v>
      </c>
      <c r="I245" s="808">
        <v>188</v>
      </c>
      <c r="J245" s="808">
        <v>192</v>
      </c>
      <c r="K245" s="808">
        <v>178</v>
      </c>
      <c r="L245" s="808">
        <v>195</v>
      </c>
      <c r="M245" s="808">
        <v>197</v>
      </c>
      <c r="N245" s="808">
        <v>153</v>
      </c>
      <c r="O245" s="808">
        <v>170</v>
      </c>
      <c r="P245" s="502">
        <f t="shared" si="6"/>
        <v>2226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>
        <v>0</v>
      </c>
      <c r="K246" s="816">
        <v>0</v>
      </c>
      <c r="L246" s="816">
        <v>0</v>
      </c>
      <c r="M246" s="816">
        <v>0</v>
      </c>
      <c r="N246" s="816">
        <v>0</v>
      </c>
      <c r="O246" s="816">
        <v>0</v>
      </c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0.25</v>
      </c>
      <c r="E247" s="801">
        <v>0.25</v>
      </c>
      <c r="F247" s="801">
        <v>0</v>
      </c>
      <c r="G247" s="801">
        <v>0</v>
      </c>
      <c r="H247" s="801">
        <v>0</v>
      </c>
      <c r="I247" s="801">
        <v>0</v>
      </c>
      <c r="J247" s="801">
        <v>0</v>
      </c>
      <c r="K247" s="801">
        <v>0</v>
      </c>
      <c r="L247" s="801">
        <v>0</v>
      </c>
      <c r="M247" s="801">
        <v>0</v>
      </c>
      <c r="N247" s="801">
        <v>0</v>
      </c>
      <c r="O247" s="801">
        <v>0</v>
      </c>
      <c r="P247" s="492">
        <f t="shared" si="6"/>
        <v>0.5</v>
      </c>
    </row>
    <row r="248" spans="2:16" x14ac:dyDescent="0.15">
      <c r="B248" s="281"/>
      <c r="C248" s="482" t="s">
        <v>293</v>
      </c>
      <c r="D248" s="823">
        <v>0.33</v>
      </c>
      <c r="E248" s="801">
        <v>0.33</v>
      </c>
      <c r="F248" s="801">
        <v>0.67</v>
      </c>
      <c r="G248" s="801">
        <v>1</v>
      </c>
      <c r="H248" s="801">
        <v>2.33</v>
      </c>
      <c r="I248" s="801">
        <v>1.67</v>
      </c>
      <c r="J248" s="801">
        <v>1.67</v>
      </c>
      <c r="K248" s="801">
        <v>1</v>
      </c>
      <c r="L248" s="801">
        <v>0.67</v>
      </c>
      <c r="M248" s="801">
        <v>1</v>
      </c>
      <c r="N248" s="801">
        <v>0.67</v>
      </c>
      <c r="O248" s="801">
        <v>1</v>
      </c>
      <c r="P248" s="492">
        <f t="shared" si="6"/>
        <v>12.34</v>
      </c>
    </row>
    <row r="249" spans="2:16" x14ac:dyDescent="0.15">
      <c r="B249" s="281"/>
      <c r="C249" s="482" t="s">
        <v>57</v>
      </c>
      <c r="D249" s="823">
        <v>0</v>
      </c>
      <c r="E249" s="801">
        <v>0</v>
      </c>
      <c r="F249" s="801">
        <v>0</v>
      </c>
      <c r="G249" s="801">
        <v>0</v>
      </c>
      <c r="H249" s="801">
        <v>0</v>
      </c>
      <c r="I249" s="801">
        <v>0</v>
      </c>
      <c r="J249" s="801">
        <v>0</v>
      </c>
      <c r="K249" s="801">
        <v>0</v>
      </c>
      <c r="L249" s="801">
        <v>0</v>
      </c>
      <c r="M249" s="801">
        <v>0.25</v>
      </c>
      <c r="N249" s="801">
        <v>0.25</v>
      </c>
      <c r="O249" s="801">
        <v>0</v>
      </c>
      <c r="P249" s="492">
        <f t="shared" si="6"/>
        <v>0.5</v>
      </c>
    </row>
    <row r="250" spans="2:16" x14ac:dyDescent="0.15">
      <c r="B250" s="281"/>
      <c r="C250" s="961" t="s">
        <v>328</v>
      </c>
      <c r="D250" s="965">
        <v>0.17</v>
      </c>
      <c r="E250" s="966">
        <v>0.17</v>
      </c>
      <c r="F250" s="966">
        <v>0.17</v>
      </c>
      <c r="G250" s="966">
        <v>0.25</v>
      </c>
      <c r="H250" s="966">
        <v>0.57999999999999996</v>
      </c>
      <c r="I250" s="966">
        <v>0.42</v>
      </c>
      <c r="J250" s="966">
        <v>0.42</v>
      </c>
      <c r="K250" s="966">
        <v>0.25</v>
      </c>
      <c r="L250" s="966">
        <v>0.17</v>
      </c>
      <c r="M250" s="966">
        <v>0.33</v>
      </c>
      <c r="N250" s="966">
        <v>0.25</v>
      </c>
      <c r="O250" s="966">
        <v>0.25</v>
      </c>
      <c r="P250" s="967">
        <f t="shared" si="6"/>
        <v>3.4299999999999997</v>
      </c>
    </row>
    <row r="251" spans="2:16" x14ac:dyDescent="0.15">
      <c r="B251" s="280"/>
      <c r="C251" s="486" t="s">
        <v>327</v>
      </c>
      <c r="D251" s="827">
        <v>0.19</v>
      </c>
      <c r="E251" s="807">
        <v>0.21</v>
      </c>
      <c r="F251" s="807">
        <v>0.22</v>
      </c>
      <c r="G251" s="807">
        <v>0.16</v>
      </c>
      <c r="H251" s="807">
        <v>0.2</v>
      </c>
      <c r="I251" s="807">
        <v>0.19</v>
      </c>
      <c r="J251" s="807">
        <v>0.2</v>
      </c>
      <c r="K251" s="807">
        <v>0.18</v>
      </c>
      <c r="L251" s="807">
        <v>0.2</v>
      </c>
      <c r="M251" s="807">
        <v>0.2</v>
      </c>
      <c r="N251" s="807">
        <v>0.16</v>
      </c>
      <c r="O251" s="807">
        <v>0.17</v>
      </c>
      <c r="P251" s="805">
        <f t="shared" si="6"/>
        <v>2.2799999999999998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1</v>
      </c>
      <c r="G252" s="800">
        <v>5</v>
      </c>
      <c r="H252" s="800">
        <v>0</v>
      </c>
      <c r="I252" s="800">
        <v>1</v>
      </c>
      <c r="J252" s="800">
        <v>2</v>
      </c>
      <c r="K252" s="800">
        <v>2</v>
      </c>
      <c r="L252" s="800">
        <v>1</v>
      </c>
      <c r="M252" s="800">
        <v>1</v>
      </c>
      <c r="N252" s="800">
        <v>0</v>
      </c>
      <c r="O252" s="800">
        <v>1</v>
      </c>
      <c r="P252" s="489">
        <f t="shared" si="6"/>
        <v>16</v>
      </c>
    </row>
    <row r="253" spans="2:16" x14ac:dyDescent="0.15">
      <c r="B253" s="281"/>
      <c r="C253" s="482" t="s">
        <v>55</v>
      </c>
      <c r="D253" s="821">
        <v>3</v>
      </c>
      <c r="E253" s="800">
        <v>1</v>
      </c>
      <c r="F253" s="800">
        <v>1</v>
      </c>
      <c r="G253" s="800">
        <v>1</v>
      </c>
      <c r="H253" s="800">
        <v>4</v>
      </c>
      <c r="I253" s="800">
        <v>1</v>
      </c>
      <c r="J253" s="800">
        <v>4</v>
      </c>
      <c r="K253" s="800">
        <v>3</v>
      </c>
      <c r="L253" s="800">
        <v>2</v>
      </c>
      <c r="M253" s="800">
        <v>2</v>
      </c>
      <c r="N253" s="800">
        <v>1</v>
      </c>
      <c r="O253" s="800">
        <v>2</v>
      </c>
      <c r="P253" s="489">
        <f t="shared" si="6"/>
        <v>25</v>
      </c>
    </row>
    <row r="254" spans="2:16" x14ac:dyDescent="0.15">
      <c r="B254" s="281"/>
      <c r="C254" s="482" t="s">
        <v>293</v>
      </c>
      <c r="D254" s="821">
        <v>3</v>
      </c>
      <c r="E254" s="800">
        <v>3</v>
      </c>
      <c r="F254" s="800">
        <v>1</v>
      </c>
      <c r="G254" s="800">
        <v>2</v>
      </c>
      <c r="H254" s="800">
        <v>2</v>
      </c>
      <c r="I254" s="800">
        <v>1</v>
      </c>
      <c r="J254" s="800">
        <v>3</v>
      </c>
      <c r="K254" s="800">
        <v>2</v>
      </c>
      <c r="L254" s="800">
        <v>1</v>
      </c>
      <c r="M254" s="800">
        <v>1</v>
      </c>
      <c r="N254" s="800">
        <v>1</v>
      </c>
      <c r="O254" s="800">
        <v>0</v>
      </c>
      <c r="P254" s="489">
        <f t="shared" si="6"/>
        <v>20</v>
      </c>
    </row>
    <row r="255" spans="2:16" x14ac:dyDescent="0.15">
      <c r="B255" s="281"/>
      <c r="C255" s="482" t="s">
        <v>57</v>
      </c>
      <c r="D255" s="821">
        <v>1</v>
      </c>
      <c r="E255" s="800">
        <v>1</v>
      </c>
      <c r="F255" s="800">
        <v>2</v>
      </c>
      <c r="G255" s="800">
        <v>1</v>
      </c>
      <c r="H255" s="800">
        <v>2</v>
      </c>
      <c r="I255" s="800">
        <v>1</v>
      </c>
      <c r="J255" s="800">
        <v>1</v>
      </c>
      <c r="K255" s="800">
        <v>2</v>
      </c>
      <c r="L255" s="800">
        <v>3</v>
      </c>
      <c r="M255" s="800">
        <v>1</v>
      </c>
      <c r="N255" s="800">
        <v>1</v>
      </c>
      <c r="O255" s="800">
        <v>1</v>
      </c>
      <c r="P255" s="489">
        <f t="shared" si="6"/>
        <v>17</v>
      </c>
    </row>
    <row r="256" spans="2:16" x14ac:dyDescent="0.15">
      <c r="B256" s="281"/>
      <c r="C256" s="482" t="s">
        <v>58</v>
      </c>
      <c r="D256" s="821">
        <v>6</v>
      </c>
      <c r="E256" s="800">
        <v>7</v>
      </c>
      <c r="F256" s="800">
        <v>1</v>
      </c>
      <c r="G256" s="800">
        <v>4</v>
      </c>
      <c r="H256" s="800">
        <v>2</v>
      </c>
      <c r="I256" s="800">
        <v>4</v>
      </c>
      <c r="J256" s="800">
        <v>3</v>
      </c>
      <c r="K256" s="800">
        <v>5</v>
      </c>
      <c r="L256" s="800">
        <v>1</v>
      </c>
      <c r="M256" s="800">
        <v>7</v>
      </c>
      <c r="N256" s="800">
        <v>4</v>
      </c>
      <c r="O256" s="800">
        <v>1</v>
      </c>
      <c r="P256" s="489">
        <f t="shared" si="6"/>
        <v>45</v>
      </c>
    </row>
    <row r="257" spans="2:16" x14ac:dyDescent="0.15">
      <c r="B257" s="281"/>
      <c r="C257" s="482" t="s">
        <v>59</v>
      </c>
      <c r="D257" s="821">
        <v>2</v>
      </c>
      <c r="E257" s="800">
        <v>2</v>
      </c>
      <c r="F257" s="800">
        <v>1</v>
      </c>
      <c r="G257" s="800">
        <v>8</v>
      </c>
      <c r="H257" s="800">
        <v>4</v>
      </c>
      <c r="I257" s="800">
        <v>3</v>
      </c>
      <c r="J257" s="800">
        <v>5</v>
      </c>
      <c r="K257" s="800">
        <v>3</v>
      </c>
      <c r="L257" s="800">
        <v>5</v>
      </c>
      <c r="M257" s="800">
        <v>1</v>
      </c>
      <c r="N257" s="800">
        <v>4</v>
      </c>
      <c r="O257" s="800">
        <v>3</v>
      </c>
      <c r="P257" s="489">
        <f t="shared" si="6"/>
        <v>41</v>
      </c>
    </row>
    <row r="258" spans="2:16" x14ac:dyDescent="0.15">
      <c r="B258" s="281"/>
      <c r="C258" s="961" t="s">
        <v>328</v>
      </c>
      <c r="D258" s="962">
        <v>16</v>
      </c>
      <c r="E258" s="963">
        <v>15</v>
      </c>
      <c r="F258" s="963">
        <v>7</v>
      </c>
      <c r="G258" s="963">
        <v>21</v>
      </c>
      <c r="H258" s="963">
        <v>14</v>
      </c>
      <c r="I258" s="963">
        <v>11</v>
      </c>
      <c r="J258" s="963">
        <v>18</v>
      </c>
      <c r="K258" s="963">
        <v>17</v>
      </c>
      <c r="L258" s="963">
        <v>13</v>
      </c>
      <c r="M258" s="963">
        <v>13</v>
      </c>
      <c r="N258" s="963">
        <v>11</v>
      </c>
      <c r="O258" s="963">
        <v>8</v>
      </c>
      <c r="P258" s="964">
        <f t="shared" si="6"/>
        <v>164</v>
      </c>
    </row>
    <row r="259" spans="2:16" x14ac:dyDescent="0.15">
      <c r="B259" s="282"/>
      <c r="C259" s="486" t="s">
        <v>327</v>
      </c>
      <c r="D259" s="822">
        <v>533</v>
      </c>
      <c r="E259" s="808">
        <v>503</v>
      </c>
      <c r="F259" s="808">
        <v>519</v>
      </c>
      <c r="G259" s="808">
        <v>466</v>
      </c>
      <c r="H259" s="808">
        <v>472</v>
      </c>
      <c r="I259" s="808">
        <v>465</v>
      </c>
      <c r="J259" s="808">
        <v>541</v>
      </c>
      <c r="K259" s="808">
        <v>493</v>
      </c>
      <c r="L259" s="808">
        <v>500</v>
      </c>
      <c r="M259" s="808">
        <v>525</v>
      </c>
      <c r="N259" s="808">
        <v>442</v>
      </c>
      <c r="O259" s="808">
        <v>497</v>
      </c>
      <c r="P259" s="502">
        <f t="shared" si="6"/>
        <v>5956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1</v>
      </c>
      <c r="G260" s="816">
        <v>5</v>
      </c>
      <c r="H260" s="816">
        <v>0</v>
      </c>
      <c r="I260" s="816">
        <v>1</v>
      </c>
      <c r="J260" s="816">
        <v>2</v>
      </c>
      <c r="K260" s="816">
        <v>2</v>
      </c>
      <c r="L260" s="816">
        <v>1</v>
      </c>
      <c r="M260" s="816">
        <v>1</v>
      </c>
      <c r="N260" s="816">
        <v>0</v>
      </c>
      <c r="O260" s="816">
        <v>1</v>
      </c>
      <c r="P260" s="817">
        <f t="shared" si="6"/>
        <v>16</v>
      </c>
    </row>
    <row r="261" spans="2:16" x14ac:dyDescent="0.15">
      <c r="B261" s="281"/>
      <c r="C261" s="482" t="s">
        <v>55</v>
      </c>
      <c r="D261" s="823">
        <v>1.5</v>
      </c>
      <c r="E261" s="801">
        <v>0.5</v>
      </c>
      <c r="F261" s="801">
        <v>0.5</v>
      </c>
      <c r="G261" s="801">
        <v>0.5</v>
      </c>
      <c r="H261" s="801">
        <v>2</v>
      </c>
      <c r="I261" s="801">
        <v>0.5</v>
      </c>
      <c r="J261" s="801">
        <v>2</v>
      </c>
      <c r="K261" s="801">
        <v>1.5</v>
      </c>
      <c r="L261" s="801">
        <v>1</v>
      </c>
      <c r="M261" s="801">
        <v>1</v>
      </c>
      <c r="N261" s="801">
        <v>0.5</v>
      </c>
      <c r="O261" s="801">
        <v>1</v>
      </c>
      <c r="P261" s="506">
        <f t="shared" si="6"/>
        <v>12.5</v>
      </c>
    </row>
    <row r="262" spans="2:16" x14ac:dyDescent="0.15">
      <c r="B262" s="281"/>
      <c r="C262" s="482" t="s">
        <v>293</v>
      </c>
      <c r="D262" s="823">
        <v>3</v>
      </c>
      <c r="E262" s="801">
        <v>3</v>
      </c>
      <c r="F262" s="801">
        <v>1</v>
      </c>
      <c r="G262" s="801">
        <v>2</v>
      </c>
      <c r="H262" s="801">
        <v>2</v>
      </c>
      <c r="I262" s="801">
        <v>1</v>
      </c>
      <c r="J262" s="801">
        <v>3</v>
      </c>
      <c r="K262" s="801">
        <v>2</v>
      </c>
      <c r="L262" s="801">
        <v>1</v>
      </c>
      <c r="M262" s="801">
        <v>1</v>
      </c>
      <c r="N262" s="801">
        <v>1</v>
      </c>
      <c r="O262" s="801">
        <v>0</v>
      </c>
      <c r="P262" s="506">
        <f t="shared" si="6"/>
        <v>20</v>
      </c>
    </row>
    <row r="263" spans="2:16" x14ac:dyDescent="0.15">
      <c r="B263" s="281"/>
      <c r="C263" s="482" t="s">
        <v>57</v>
      </c>
      <c r="D263" s="823">
        <v>1</v>
      </c>
      <c r="E263" s="801">
        <v>1</v>
      </c>
      <c r="F263" s="801">
        <v>2</v>
      </c>
      <c r="G263" s="801">
        <v>1</v>
      </c>
      <c r="H263" s="801">
        <v>2</v>
      </c>
      <c r="I263" s="801">
        <v>1</v>
      </c>
      <c r="J263" s="801">
        <v>1</v>
      </c>
      <c r="K263" s="801">
        <v>2</v>
      </c>
      <c r="L263" s="801">
        <v>3</v>
      </c>
      <c r="M263" s="801">
        <v>1</v>
      </c>
      <c r="N263" s="801">
        <v>1</v>
      </c>
      <c r="O263" s="801">
        <v>1</v>
      </c>
      <c r="P263" s="506">
        <f t="shared" si="6"/>
        <v>17</v>
      </c>
    </row>
    <row r="264" spans="2:16" x14ac:dyDescent="0.15">
      <c r="B264" s="281"/>
      <c r="C264" s="482" t="s">
        <v>58</v>
      </c>
      <c r="D264" s="823">
        <v>6</v>
      </c>
      <c r="E264" s="801">
        <v>7</v>
      </c>
      <c r="F264" s="801">
        <v>1</v>
      </c>
      <c r="G264" s="801">
        <v>4</v>
      </c>
      <c r="H264" s="801">
        <v>2</v>
      </c>
      <c r="I264" s="801">
        <v>4</v>
      </c>
      <c r="J264" s="801">
        <v>3</v>
      </c>
      <c r="K264" s="801">
        <v>5</v>
      </c>
      <c r="L264" s="801">
        <v>1</v>
      </c>
      <c r="M264" s="801">
        <v>7</v>
      </c>
      <c r="N264" s="801">
        <v>4</v>
      </c>
      <c r="O264" s="801">
        <v>1</v>
      </c>
      <c r="P264" s="506">
        <f t="shared" si="6"/>
        <v>45</v>
      </c>
    </row>
    <row r="265" spans="2:16" x14ac:dyDescent="0.15">
      <c r="B265" s="281"/>
      <c r="C265" s="482" t="s">
        <v>59</v>
      </c>
      <c r="D265" s="823">
        <v>2</v>
      </c>
      <c r="E265" s="801">
        <v>2</v>
      </c>
      <c r="F265" s="801">
        <v>1</v>
      </c>
      <c r="G265" s="801">
        <v>8</v>
      </c>
      <c r="H265" s="801">
        <v>4</v>
      </c>
      <c r="I265" s="801">
        <v>3</v>
      </c>
      <c r="J265" s="801">
        <v>5</v>
      </c>
      <c r="K265" s="801">
        <v>3</v>
      </c>
      <c r="L265" s="801">
        <v>5</v>
      </c>
      <c r="M265" s="801">
        <v>1</v>
      </c>
      <c r="N265" s="801">
        <v>4</v>
      </c>
      <c r="O265" s="801">
        <v>3</v>
      </c>
      <c r="P265" s="506">
        <f t="shared" si="6"/>
        <v>41</v>
      </c>
    </row>
    <row r="266" spans="2:16" x14ac:dyDescent="0.15">
      <c r="B266" s="281"/>
      <c r="C266" s="961" t="s">
        <v>328</v>
      </c>
      <c r="D266" s="965">
        <v>2.29</v>
      </c>
      <c r="E266" s="966">
        <v>2.14</v>
      </c>
      <c r="F266" s="966">
        <v>1</v>
      </c>
      <c r="G266" s="966">
        <v>3</v>
      </c>
      <c r="H266" s="966">
        <v>2</v>
      </c>
      <c r="I266" s="966">
        <v>1.57</v>
      </c>
      <c r="J266" s="966">
        <v>2.57</v>
      </c>
      <c r="K266" s="966">
        <v>2.4300000000000002</v>
      </c>
      <c r="L266" s="966">
        <v>1.86</v>
      </c>
      <c r="M266" s="966">
        <v>1.86</v>
      </c>
      <c r="N266" s="966">
        <v>1.57</v>
      </c>
      <c r="O266" s="966">
        <v>1.1399999999999999</v>
      </c>
      <c r="P266" s="969">
        <f t="shared" si="6"/>
        <v>23.43</v>
      </c>
    </row>
    <row r="267" spans="2:16" x14ac:dyDescent="0.15">
      <c r="B267" s="280"/>
      <c r="C267" s="486" t="s">
        <v>327</v>
      </c>
      <c r="D267" s="827">
        <v>1.1200000000000001</v>
      </c>
      <c r="E267" s="807">
        <v>1.05</v>
      </c>
      <c r="F267" s="807">
        <v>1.08</v>
      </c>
      <c r="G267" s="807">
        <v>0.97</v>
      </c>
      <c r="H267" s="807">
        <v>0.99</v>
      </c>
      <c r="I267" s="807">
        <v>0.97</v>
      </c>
      <c r="J267" s="807">
        <v>1.1299999999999999</v>
      </c>
      <c r="K267" s="807">
        <v>1.03</v>
      </c>
      <c r="L267" s="807">
        <v>1.05</v>
      </c>
      <c r="M267" s="807">
        <v>1.1000000000000001</v>
      </c>
      <c r="N267" s="807">
        <v>0.92</v>
      </c>
      <c r="O267" s="807">
        <v>1.04</v>
      </c>
      <c r="P267" s="805">
        <f t="shared" si="6"/>
        <v>12.45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>
        <v>0</v>
      </c>
      <c r="K268" s="818">
        <v>0</v>
      </c>
      <c r="L268" s="818">
        <v>0</v>
      </c>
      <c r="M268" s="818">
        <v>0</v>
      </c>
      <c r="N268" s="818">
        <v>0</v>
      </c>
      <c r="O268" s="818">
        <v>0</v>
      </c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0</v>
      </c>
      <c r="G269" s="800">
        <v>0</v>
      </c>
      <c r="H269" s="800">
        <v>0</v>
      </c>
      <c r="I269" s="800">
        <v>0</v>
      </c>
      <c r="J269" s="800">
        <v>0</v>
      </c>
      <c r="K269" s="800">
        <v>0</v>
      </c>
      <c r="L269" s="800">
        <v>0</v>
      </c>
      <c r="M269" s="800">
        <v>0</v>
      </c>
      <c r="N269" s="800">
        <v>0</v>
      </c>
      <c r="O269" s="800">
        <v>0</v>
      </c>
      <c r="P269" s="489">
        <f t="shared" si="7"/>
        <v>0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>
        <v>0</v>
      </c>
      <c r="K270" s="800">
        <v>0</v>
      </c>
      <c r="L270" s="800">
        <v>0</v>
      </c>
      <c r="M270" s="800">
        <v>0</v>
      </c>
      <c r="N270" s="800">
        <v>0</v>
      </c>
      <c r="O270" s="800">
        <v>0</v>
      </c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2</v>
      </c>
      <c r="G271" s="800">
        <v>2</v>
      </c>
      <c r="H271" s="800">
        <v>0</v>
      </c>
      <c r="I271" s="800">
        <v>1</v>
      </c>
      <c r="J271" s="800">
        <v>0</v>
      </c>
      <c r="K271" s="800">
        <v>1</v>
      </c>
      <c r="L271" s="800">
        <v>2</v>
      </c>
      <c r="M271" s="800">
        <v>1</v>
      </c>
      <c r="N271" s="800">
        <v>2</v>
      </c>
      <c r="O271" s="800">
        <v>1</v>
      </c>
      <c r="P271" s="489">
        <f t="shared" si="7"/>
        <v>14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>
        <v>0</v>
      </c>
      <c r="K272" s="800">
        <v>0</v>
      </c>
      <c r="L272" s="800">
        <v>0</v>
      </c>
      <c r="M272" s="800">
        <v>0</v>
      </c>
      <c r="N272" s="800">
        <v>0</v>
      </c>
      <c r="O272" s="800">
        <v>0</v>
      </c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0</v>
      </c>
      <c r="E273" s="800">
        <v>0</v>
      </c>
      <c r="F273" s="800">
        <v>0</v>
      </c>
      <c r="G273" s="800">
        <v>0</v>
      </c>
      <c r="H273" s="800">
        <v>0</v>
      </c>
      <c r="I273" s="800">
        <v>0</v>
      </c>
      <c r="J273" s="800">
        <v>0</v>
      </c>
      <c r="K273" s="800">
        <v>0</v>
      </c>
      <c r="L273" s="800">
        <v>0</v>
      </c>
      <c r="M273" s="800">
        <v>0</v>
      </c>
      <c r="N273" s="800">
        <v>0</v>
      </c>
      <c r="O273" s="800">
        <v>2</v>
      </c>
      <c r="P273" s="489">
        <f t="shared" si="7"/>
        <v>2</v>
      </c>
    </row>
    <row r="274" spans="2:16" x14ac:dyDescent="0.15">
      <c r="B274" s="281"/>
      <c r="C274" s="961" t="s">
        <v>328</v>
      </c>
      <c r="D274" s="962">
        <v>1</v>
      </c>
      <c r="E274" s="963">
        <v>1</v>
      </c>
      <c r="F274" s="963">
        <v>2</v>
      </c>
      <c r="G274" s="963">
        <v>2</v>
      </c>
      <c r="H274" s="963">
        <v>0</v>
      </c>
      <c r="I274" s="963">
        <v>1</v>
      </c>
      <c r="J274" s="963">
        <v>0</v>
      </c>
      <c r="K274" s="963">
        <v>1</v>
      </c>
      <c r="L274" s="963">
        <v>2</v>
      </c>
      <c r="M274" s="963">
        <v>1</v>
      </c>
      <c r="N274" s="963">
        <v>2</v>
      </c>
      <c r="O274" s="963">
        <v>3</v>
      </c>
      <c r="P274" s="964">
        <f t="shared" si="7"/>
        <v>16</v>
      </c>
    </row>
    <row r="275" spans="2:16" x14ac:dyDescent="0.15">
      <c r="B275" s="282"/>
      <c r="C275" s="486" t="s">
        <v>327</v>
      </c>
      <c r="D275" s="822">
        <v>25</v>
      </c>
      <c r="E275" s="808">
        <v>31</v>
      </c>
      <c r="F275" s="808">
        <v>30</v>
      </c>
      <c r="G275" s="808">
        <v>39</v>
      </c>
      <c r="H275" s="808">
        <v>38</v>
      </c>
      <c r="I275" s="808">
        <v>29</v>
      </c>
      <c r="J275" s="808">
        <v>26</v>
      </c>
      <c r="K275" s="808">
        <v>21</v>
      </c>
      <c r="L275" s="808">
        <v>14</v>
      </c>
      <c r="M275" s="808">
        <v>31</v>
      </c>
      <c r="N275" s="808">
        <v>40</v>
      </c>
      <c r="O275" s="808">
        <v>38</v>
      </c>
      <c r="P275" s="502">
        <f t="shared" si="7"/>
        <v>362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>
        <v>0</v>
      </c>
      <c r="K276" s="816">
        <v>0</v>
      </c>
      <c r="L276" s="816">
        <v>0</v>
      </c>
      <c r="M276" s="816">
        <v>0</v>
      </c>
      <c r="N276" s="816">
        <v>0</v>
      </c>
      <c r="O276" s="816">
        <v>0</v>
      </c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</v>
      </c>
      <c r="G277" s="801">
        <v>0</v>
      </c>
      <c r="H277" s="801">
        <v>0</v>
      </c>
      <c r="I277" s="801">
        <v>0</v>
      </c>
      <c r="J277" s="801">
        <v>0</v>
      </c>
      <c r="K277" s="801">
        <v>0</v>
      </c>
      <c r="L277" s="801">
        <v>0</v>
      </c>
      <c r="M277" s="801">
        <v>0</v>
      </c>
      <c r="N277" s="801">
        <v>0</v>
      </c>
      <c r="O277" s="801">
        <v>0</v>
      </c>
      <c r="P277" s="506">
        <f t="shared" si="7"/>
        <v>0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>
        <v>0</v>
      </c>
      <c r="K278" s="801">
        <v>0</v>
      </c>
      <c r="L278" s="801">
        <v>0</v>
      </c>
      <c r="M278" s="801">
        <v>0</v>
      </c>
      <c r="N278" s="801">
        <v>0</v>
      </c>
      <c r="O278" s="801">
        <v>0</v>
      </c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2</v>
      </c>
      <c r="G279" s="801">
        <v>2</v>
      </c>
      <c r="H279" s="801">
        <v>0</v>
      </c>
      <c r="I279" s="801">
        <v>1</v>
      </c>
      <c r="J279" s="801">
        <v>0</v>
      </c>
      <c r="K279" s="801">
        <v>1</v>
      </c>
      <c r="L279" s="801">
        <v>2</v>
      </c>
      <c r="M279" s="801">
        <v>1</v>
      </c>
      <c r="N279" s="801">
        <v>2</v>
      </c>
      <c r="O279" s="801">
        <v>1</v>
      </c>
      <c r="P279" s="506">
        <f t="shared" si="7"/>
        <v>14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>
        <v>0</v>
      </c>
      <c r="K280" s="801">
        <v>0</v>
      </c>
      <c r="L280" s="801">
        <v>0</v>
      </c>
      <c r="M280" s="801">
        <v>0</v>
      </c>
      <c r="N280" s="801">
        <v>0</v>
      </c>
      <c r="O280" s="801">
        <v>0</v>
      </c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0</v>
      </c>
      <c r="E281" s="801">
        <v>0</v>
      </c>
      <c r="F281" s="801">
        <v>0</v>
      </c>
      <c r="G281" s="801">
        <v>0</v>
      </c>
      <c r="H281" s="801">
        <v>0</v>
      </c>
      <c r="I281" s="801">
        <v>0</v>
      </c>
      <c r="J281" s="801">
        <v>0</v>
      </c>
      <c r="K281" s="801">
        <v>0</v>
      </c>
      <c r="L281" s="801">
        <v>0</v>
      </c>
      <c r="M281" s="801">
        <v>0</v>
      </c>
      <c r="N281" s="801">
        <v>0</v>
      </c>
      <c r="O281" s="801">
        <v>2</v>
      </c>
      <c r="P281" s="506">
        <f t="shared" si="7"/>
        <v>2</v>
      </c>
    </row>
    <row r="282" spans="2:16" x14ac:dyDescent="0.15">
      <c r="B282" s="281"/>
      <c r="C282" s="961" t="s">
        <v>328</v>
      </c>
      <c r="D282" s="965">
        <v>0.14000000000000001</v>
      </c>
      <c r="E282" s="966">
        <v>0.14000000000000001</v>
      </c>
      <c r="F282" s="966">
        <v>0.28999999999999998</v>
      </c>
      <c r="G282" s="966">
        <v>0.28999999999999998</v>
      </c>
      <c r="H282" s="966">
        <v>0</v>
      </c>
      <c r="I282" s="966">
        <v>0.14000000000000001</v>
      </c>
      <c r="J282" s="966">
        <v>0</v>
      </c>
      <c r="K282" s="966">
        <v>0.14000000000000001</v>
      </c>
      <c r="L282" s="966">
        <v>0.28999999999999998</v>
      </c>
      <c r="M282" s="966">
        <v>0.14000000000000001</v>
      </c>
      <c r="N282" s="966">
        <v>0.28999999999999998</v>
      </c>
      <c r="O282" s="966">
        <v>0.43</v>
      </c>
      <c r="P282" s="969">
        <f t="shared" si="7"/>
        <v>2.2900000000000005</v>
      </c>
    </row>
    <row r="283" spans="2:16" x14ac:dyDescent="0.15">
      <c r="B283" s="280"/>
      <c r="C283" s="486" t="s">
        <v>327</v>
      </c>
      <c r="D283" s="827">
        <v>0.05</v>
      </c>
      <c r="E283" s="807">
        <v>0.06</v>
      </c>
      <c r="F283" s="807">
        <v>0.06</v>
      </c>
      <c r="G283" s="807">
        <v>0.08</v>
      </c>
      <c r="H283" s="807">
        <v>0.08</v>
      </c>
      <c r="I283" s="807">
        <v>0.06</v>
      </c>
      <c r="J283" s="807">
        <v>0.05</v>
      </c>
      <c r="K283" s="807">
        <v>0.04</v>
      </c>
      <c r="L283" s="807">
        <v>0.03</v>
      </c>
      <c r="M283" s="807">
        <v>0.06</v>
      </c>
      <c r="N283" s="807">
        <v>0.08</v>
      </c>
      <c r="O283" s="807">
        <v>0.08</v>
      </c>
      <c r="P283" s="805">
        <f t="shared" si="7"/>
        <v>0.73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>
        <v>0</v>
      </c>
      <c r="K284" s="800">
        <v>0</v>
      </c>
      <c r="L284" s="800">
        <v>0</v>
      </c>
      <c r="M284" s="800">
        <v>0</v>
      </c>
      <c r="N284" s="800">
        <v>0</v>
      </c>
      <c r="O284" s="800">
        <v>0</v>
      </c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>
        <v>0</v>
      </c>
      <c r="K285" s="800">
        <v>0</v>
      </c>
      <c r="L285" s="800">
        <v>0</v>
      </c>
      <c r="M285" s="800">
        <v>0</v>
      </c>
      <c r="N285" s="800">
        <v>0</v>
      </c>
      <c r="O285" s="800">
        <v>0</v>
      </c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0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>
        <v>0</v>
      </c>
      <c r="K286" s="800">
        <v>0</v>
      </c>
      <c r="L286" s="800">
        <v>0</v>
      </c>
      <c r="M286" s="800">
        <v>0</v>
      </c>
      <c r="N286" s="800">
        <v>0</v>
      </c>
      <c r="O286" s="800">
        <v>0</v>
      </c>
      <c r="P286" s="489">
        <f t="shared" si="8"/>
        <v>0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>
        <v>0</v>
      </c>
      <c r="K287" s="800">
        <v>0</v>
      </c>
      <c r="L287" s="800">
        <v>0</v>
      </c>
      <c r="M287" s="800">
        <v>0</v>
      </c>
      <c r="N287" s="800">
        <v>0</v>
      </c>
      <c r="O287" s="800">
        <v>0</v>
      </c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>
        <v>0</v>
      </c>
      <c r="K288" s="800">
        <v>0</v>
      </c>
      <c r="L288" s="800">
        <v>0</v>
      </c>
      <c r="M288" s="800">
        <v>0</v>
      </c>
      <c r="N288" s="800">
        <v>0</v>
      </c>
      <c r="O288" s="800">
        <v>0</v>
      </c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>
        <v>0</v>
      </c>
      <c r="K289" s="800">
        <v>0</v>
      </c>
      <c r="L289" s="800">
        <v>0</v>
      </c>
      <c r="M289" s="800">
        <v>0</v>
      </c>
      <c r="N289" s="800">
        <v>0</v>
      </c>
      <c r="O289" s="800">
        <v>0</v>
      </c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0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>
        <v>0</v>
      </c>
      <c r="K290" s="963">
        <v>0</v>
      </c>
      <c r="L290" s="963">
        <v>0</v>
      </c>
      <c r="M290" s="963">
        <v>0</v>
      </c>
      <c r="N290" s="963">
        <v>0</v>
      </c>
      <c r="O290" s="963">
        <v>0</v>
      </c>
      <c r="P290" s="964">
        <f t="shared" si="8"/>
        <v>0</v>
      </c>
    </row>
    <row r="291" spans="2:16" x14ac:dyDescent="0.15">
      <c r="B291" s="282"/>
      <c r="C291" s="486" t="s">
        <v>327</v>
      </c>
      <c r="D291" s="822">
        <v>2</v>
      </c>
      <c r="E291" s="808">
        <v>3</v>
      </c>
      <c r="F291" s="808">
        <v>1</v>
      </c>
      <c r="G291" s="808">
        <v>1</v>
      </c>
      <c r="H291" s="808">
        <v>5</v>
      </c>
      <c r="I291" s="808">
        <v>1</v>
      </c>
      <c r="J291" s="808">
        <v>3</v>
      </c>
      <c r="K291" s="808">
        <v>1</v>
      </c>
      <c r="L291" s="808">
        <v>2</v>
      </c>
      <c r="M291" s="808">
        <v>1</v>
      </c>
      <c r="N291" s="808">
        <v>1</v>
      </c>
      <c r="O291" s="808">
        <v>5</v>
      </c>
      <c r="P291" s="502">
        <f t="shared" si="8"/>
        <v>26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>
        <v>0</v>
      </c>
      <c r="K292" s="801">
        <v>0</v>
      </c>
      <c r="L292" s="801">
        <v>0</v>
      </c>
      <c r="M292" s="801">
        <v>0</v>
      </c>
      <c r="N292" s="801">
        <v>0</v>
      </c>
      <c r="O292" s="801">
        <v>0</v>
      </c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>
        <v>0</v>
      </c>
      <c r="K293" s="801">
        <v>0</v>
      </c>
      <c r="L293" s="801">
        <v>0</v>
      </c>
      <c r="M293" s="801">
        <v>0</v>
      </c>
      <c r="N293" s="801">
        <v>0</v>
      </c>
      <c r="O293" s="801">
        <v>0</v>
      </c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0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>
        <v>0</v>
      </c>
      <c r="K294" s="801">
        <v>0</v>
      </c>
      <c r="L294" s="801">
        <v>0</v>
      </c>
      <c r="M294" s="801">
        <v>0</v>
      </c>
      <c r="N294" s="801">
        <v>0</v>
      </c>
      <c r="O294" s="801">
        <v>0</v>
      </c>
      <c r="P294" s="506">
        <f t="shared" si="8"/>
        <v>0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>
        <v>0</v>
      </c>
      <c r="K295" s="801">
        <v>0</v>
      </c>
      <c r="L295" s="801">
        <v>0</v>
      </c>
      <c r="M295" s="801">
        <v>0</v>
      </c>
      <c r="N295" s="801">
        <v>0</v>
      </c>
      <c r="O295" s="801">
        <v>0</v>
      </c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>
        <v>0</v>
      </c>
      <c r="K296" s="801">
        <v>0</v>
      </c>
      <c r="L296" s="801">
        <v>0</v>
      </c>
      <c r="M296" s="801">
        <v>0</v>
      </c>
      <c r="N296" s="801">
        <v>0</v>
      </c>
      <c r="O296" s="801">
        <v>0</v>
      </c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>
        <v>0</v>
      </c>
      <c r="K297" s="801">
        <v>0</v>
      </c>
      <c r="L297" s="801">
        <v>0</v>
      </c>
      <c r="M297" s="801">
        <v>0</v>
      </c>
      <c r="N297" s="801">
        <v>0</v>
      </c>
      <c r="O297" s="801">
        <v>0</v>
      </c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>
        <v>0</v>
      </c>
      <c r="K298" s="966">
        <v>0</v>
      </c>
      <c r="L298" s="966">
        <v>0</v>
      </c>
      <c r="M298" s="966">
        <v>0</v>
      </c>
      <c r="N298" s="966">
        <v>0</v>
      </c>
      <c r="O298" s="966">
        <v>0</v>
      </c>
      <c r="P298" s="969">
        <f t="shared" si="8"/>
        <v>0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0.01</v>
      </c>
      <c r="F299" s="804">
        <v>0</v>
      </c>
      <c r="G299" s="804">
        <v>0</v>
      </c>
      <c r="H299" s="804">
        <v>0.01</v>
      </c>
      <c r="I299" s="804">
        <v>0</v>
      </c>
      <c r="J299" s="804">
        <v>0.01</v>
      </c>
      <c r="K299" s="804">
        <v>0</v>
      </c>
      <c r="L299" s="804">
        <v>0</v>
      </c>
      <c r="M299" s="804">
        <v>0</v>
      </c>
      <c r="N299" s="804">
        <v>0</v>
      </c>
      <c r="O299" s="804">
        <v>0.01</v>
      </c>
      <c r="P299" s="799">
        <f t="shared" si="8"/>
        <v>0.04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workbookViewId="0">
      <selection activeCell="B3" sqref="B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356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27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1</v>
      </c>
      <c r="I5" s="518">
        <f t="shared" si="0"/>
        <v>13</v>
      </c>
      <c r="J5" s="518">
        <f t="shared" si="0"/>
        <v>6</v>
      </c>
      <c r="K5" s="518">
        <f t="shared" si="0"/>
        <v>4</v>
      </c>
      <c r="L5" s="518">
        <f t="shared" si="0"/>
        <v>2</v>
      </c>
      <c r="M5" s="518">
        <f t="shared" si="0"/>
        <v>0</v>
      </c>
      <c r="N5" s="518">
        <f t="shared" si="0"/>
        <v>1</v>
      </c>
      <c r="O5" s="518">
        <f t="shared" si="0"/>
        <v>0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'保健所別（令和6年）'!D8</f>
        <v>27</v>
      </c>
      <c r="V5">
        <f t="shared" ref="V5:V17" si="1">C5-U5</f>
        <v>0</v>
      </c>
      <c r="X5" s="516" t="s">
        <v>82</v>
      </c>
      <c r="Y5" s="517">
        <f t="shared" ref="Y5:Y16" si="2">SUM(Z5:AJ5)</f>
        <v>27</v>
      </c>
      <c r="Z5" s="518">
        <f>SUM(D5:F5)</f>
        <v>0</v>
      </c>
      <c r="AA5" s="518">
        <f t="shared" ref="AA5:AF5" si="3">G5</f>
        <v>0</v>
      </c>
      <c r="AB5" s="518">
        <f t="shared" si="3"/>
        <v>1</v>
      </c>
      <c r="AC5" s="518">
        <f t="shared" si="3"/>
        <v>13</v>
      </c>
      <c r="AD5" s="518">
        <f t="shared" si="3"/>
        <v>6</v>
      </c>
      <c r="AE5" s="518">
        <f t="shared" si="3"/>
        <v>4</v>
      </c>
      <c r="AF5" s="518">
        <f t="shared" si="3"/>
        <v>2</v>
      </c>
      <c r="AG5" s="518">
        <f>SUM(M5:N5)</f>
        <v>1</v>
      </c>
      <c r="AH5" s="518">
        <f>SUM(O5:P5)</f>
        <v>0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26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4</v>
      </c>
      <c r="I6" s="451">
        <f t="shared" si="5"/>
        <v>8</v>
      </c>
      <c r="J6" s="522">
        <f t="shared" si="5"/>
        <v>6</v>
      </c>
      <c r="K6" s="522">
        <f t="shared" si="5"/>
        <v>6</v>
      </c>
      <c r="L6" s="451">
        <f t="shared" si="5"/>
        <v>0</v>
      </c>
      <c r="M6" s="451">
        <f t="shared" si="5"/>
        <v>2</v>
      </c>
      <c r="N6" s="451">
        <f t="shared" si="5"/>
        <v>0</v>
      </c>
      <c r="O6" s="451">
        <f t="shared" si="5"/>
        <v>0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'保健所別（令和6年）'!E8</f>
        <v>26</v>
      </c>
      <c r="V6">
        <f t="shared" si="1"/>
        <v>0</v>
      </c>
      <c r="X6" s="520" t="s">
        <v>83</v>
      </c>
      <c r="Y6" s="521">
        <f t="shared" si="2"/>
        <v>26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4</v>
      </c>
      <c r="AC6" s="451">
        <f t="shared" ref="AC6:AC16" si="9">I6</f>
        <v>8</v>
      </c>
      <c r="AD6" s="522">
        <f t="shared" ref="AD6:AD16" si="10">J6</f>
        <v>6</v>
      </c>
      <c r="AE6" s="522">
        <f t="shared" ref="AE6:AE16" si="11">K6</f>
        <v>6</v>
      </c>
      <c r="AF6" s="522">
        <f t="shared" ref="AF6:AF16" si="12">L6</f>
        <v>0</v>
      </c>
      <c r="AG6" s="451">
        <f t="shared" ref="AG6:AG16" si="13">SUM(M6:N6)</f>
        <v>2</v>
      </c>
      <c r="AH6" s="451">
        <f t="shared" ref="AH6:AH16" si="14">SUM(O6:P6)</f>
        <v>0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28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4</v>
      </c>
      <c r="I7" s="525">
        <f t="shared" si="17"/>
        <v>7</v>
      </c>
      <c r="J7" s="525">
        <f t="shared" si="17"/>
        <v>9</v>
      </c>
      <c r="K7" s="525">
        <f t="shared" si="17"/>
        <v>4</v>
      </c>
      <c r="L7" s="525">
        <f t="shared" si="17"/>
        <v>2</v>
      </c>
      <c r="M7" s="525">
        <f t="shared" si="17"/>
        <v>1</v>
      </c>
      <c r="N7" s="525">
        <f t="shared" si="17"/>
        <v>0</v>
      </c>
      <c r="O7" s="525">
        <f t="shared" si="17"/>
        <v>0</v>
      </c>
      <c r="P7" s="525">
        <f t="shared" si="17"/>
        <v>1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'保健所別（令和6年）'!F8</f>
        <v>28</v>
      </c>
      <c r="V7">
        <f t="shared" si="1"/>
        <v>0</v>
      </c>
      <c r="X7" s="523" t="s">
        <v>84</v>
      </c>
      <c r="Y7" s="524">
        <f t="shared" si="2"/>
        <v>28</v>
      </c>
      <c r="Z7" s="525">
        <f t="shared" si="6"/>
        <v>0</v>
      </c>
      <c r="AA7" s="525">
        <f t="shared" si="7"/>
        <v>0</v>
      </c>
      <c r="AB7" s="525">
        <f t="shared" si="8"/>
        <v>4</v>
      </c>
      <c r="AC7" s="525">
        <f t="shared" si="9"/>
        <v>7</v>
      </c>
      <c r="AD7" s="525">
        <f t="shared" si="10"/>
        <v>9</v>
      </c>
      <c r="AE7" s="525">
        <f t="shared" si="11"/>
        <v>4</v>
      </c>
      <c r="AF7" s="525">
        <f t="shared" si="12"/>
        <v>2</v>
      </c>
      <c r="AG7" s="525">
        <f t="shared" si="13"/>
        <v>1</v>
      </c>
      <c r="AH7" s="525">
        <f t="shared" si="14"/>
        <v>1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30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2</v>
      </c>
      <c r="I8" s="103">
        <f t="shared" si="18"/>
        <v>9</v>
      </c>
      <c r="J8" s="103">
        <f t="shared" si="18"/>
        <v>8</v>
      </c>
      <c r="K8" s="103">
        <f t="shared" si="18"/>
        <v>8</v>
      </c>
      <c r="L8" s="103">
        <f t="shared" si="18"/>
        <v>1</v>
      </c>
      <c r="M8" s="103">
        <f t="shared" si="18"/>
        <v>1</v>
      </c>
      <c r="N8" s="103">
        <f t="shared" si="18"/>
        <v>0</v>
      </c>
      <c r="O8" s="103">
        <f t="shared" si="18"/>
        <v>1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'保健所別（令和6年）'!G8</f>
        <v>30</v>
      </c>
      <c r="V8">
        <f t="shared" si="1"/>
        <v>0</v>
      </c>
      <c r="X8" s="527" t="s">
        <v>85</v>
      </c>
      <c r="Y8" s="528">
        <f t="shared" si="2"/>
        <v>30</v>
      </c>
      <c r="Z8" s="103">
        <f t="shared" si="6"/>
        <v>0</v>
      </c>
      <c r="AA8" s="103">
        <f t="shared" si="7"/>
        <v>0</v>
      </c>
      <c r="AB8" s="103">
        <f t="shared" si="8"/>
        <v>2</v>
      </c>
      <c r="AC8" s="103">
        <f t="shared" si="9"/>
        <v>9</v>
      </c>
      <c r="AD8" s="103">
        <f t="shared" si="10"/>
        <v>8</v>
      </c>
      <c r="AE8" s="103">
        <f t="shared" si="11"/>
        <v>8</v>
      </c>
      <c r="AF8" s="103">
        <f t="shared" si="12"/>
        <v>1</v>
      </c>
      <c r="AG8" s="103">
        <f t="shared" si="13"/>
        <v>1</v>
      </c>
      <c r="AH8" s="103">
        <f t="shared" si="14"/>
        <v>1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25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11</v>
      </c>
      <c r="J9" s="522">
        <f t="shared" si="19"/>
        <v>6</v>
      </c>
      <c r="K9" s="522">
        <f t="shared" si="19"/>
        <v>4</v>
      </c>
      <c r="L9" s="451">
        <f t="shared" si="19"/>
        <v>1</v>
      </c>
      <c r="M9" s="451">
        <f t="shared" si="19"/>
        <v>1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'保健所別（令和6年）'!H8</f>
        <v>25</v>
      </c>
      <c r="V9">
        <f t="shared" si="1"/>
        <v>0</v>
      </c>
      <c r="X9" s="520" t="s">
        <v>86</v>
      </c>
      <c r="Y9" s="529">
        <f t="shared" si="2"/>
        <v>25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11</v>
      </c>
      <c r="AD9" s="522">
        <f t="shared" si="10"/>
        <v>6</v>
      </c>
      <c r="AE9" s="522">
        <f t="shared" si="11"/>
        <v>4</v>
      </c>
      <c r="AF9" s="522">
        <f t="shared" si="12"/>
        <v>1</v>
      </c>
      <c r="AG9" s="451">
        <f t="shared" si="13"/>
        <v>1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37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16</v>
      </c>
      <c r="J10" s="531">
        <f t="shared" si="20"/>
        <v>10</v>
      </c>
      <c r="K10" s="531">
        <f t="shared" si="20"/>
        <v>4</v>
      </c>
      <c r="L10" s="531">
        <f t="shared" si="20"/>
        <v>3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'保健所別（令和6年）'!I8</f>
        <v>37</v>
      </c>
      <c r="V10">
        <f t="shared" si="1"/>
        <v>0</v>
      </c>
      <c r="X10" s="527" t="s">
        <v>87</v>
      </c>
      <c r="Y10" s="530">
        <f t="shared" si="2"/>
        <v>37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16</v>
      </c>
      <c r="AD10" s="531">
        <f t="shared" si="10"/>
        <v>10</v>
      </c>
      <c r="AE10" s="531">
        <f t="shared" si="11"/>
        <v>4</v>
      </c>
      <c r="AF10" s="531">
        <f t="shared" si="12"/>
        <v>3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28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12</v>
      </c>
      <c r="J11" s="451">
        <f t="shared" si="21"/>
        <v>7</v>
      </c>
      <c r="K11" s="451">
        <f t="shared" si="21"/>
        <v>6</v>
      </c>
      <c r="L11" s="451">
        <f t="shared" si="21"/>
        <v>1</v>
      </c>
      <c r="M11" s="451">
        <f t="shared" si="21"/>
        <v>1</v>
      </c>
      <c r="N11" s="451">
        <f t="shared" si="21"/>
        <v>0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'保健所別（令和6年）'!J8</f>
        <v>28</v>
      </c>
      <c r="V11">
        <f t="shared" si="1"/>
        <v>0</v>
      </c>
      <c r="X11" s="520" t="s">
        <v>88</v>
      </c>
      <c r="Y11" s="521">
        <f t="shared" si="2"/>
        <v>28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12</v>
      </c>
      <c r="AD11" s="451">
        <f t="shared" si="10"/>
        <v>7</v>
      </c>
      <c r="AE11" s="451">
        <f t="shared" si="11"/>
        <v>6</v>
      </c>
      <c r="AF11" s="451">
        <f t="shared" si="12"/>
        <v>1</v>
      </c>
      <c r="AG11" s="451">
        <f t="shared" si="13"/>
        <v>1</v>
      </c>
      <c r="AH11" s="451">
        <f t="shared" si="14"/>
        <v>1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33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14</v>
      </c>
      <c r="J12" s="103">
        <f t="shared" si="22"/>
        <v>7</v>
      </c>
      <c r="K12" s="103">
        <f t="shared" si="22"/>
        <v>8</v>
      </c>
      <c r="L12" s="103">
        <f t="shared" si="22"/>
        <v>2</v>
      </c>
      <c r="M12" s="103">
        <f t="shared" si="22"/>
        <v>1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'保健所別（令和6年）'!K8</f>
        <v>33</v>
      </c>
      <c r="V12">
        <f t="shared" si="1"/>
        <v>0</v>
      </c>
      <c r="X12" s="527" t="s">
        <v>89</v>
      </c>
      <c r="Y12" s="528">
        <f t="shared" si="2"/>
        <v>33</v>
      </c>
      <c r="Z12" s="103">
        <f t="shared" si="6"/>
        <v>0</v>
      </c>
      <c r="AA12" s="103">
        <f t="shared" si="7"/>
        <v>0</v>
      </c>
      <c r="AB12" s="103">
        <f t="shared" si="8"/>
        <v>1</v>
      </c>
      <c r="AC12" s="103">
        <f t="shared" si="9"/>
        <v>14</v>
      </c>
      <c r="AD12" s="103">
        <f>J12</f>
        <v>7</v>
      </c>
      <c r="AE12" s="103">
        <f t="shared" si="11"/>
        <v>8</v>
      </c>
      <c r="AF12" s="103">
        <f t="shared" si="12"/>
        <v>2</v>
      </c>
      <c r="AG12" s="103">
        <f t="shared" si="13"/>
        <v>1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33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3</v>
      </c>
      <c r="I13" s="522">
        <f t="shared" si="23"/>
        <v>7</v>
      </c>
      <c r="J13" s="451">
        <f t="shared" si="23"/>
        <v>12</v>
      </c>
      <c r="K13" s="451">
        <f t="shared" si="23"/>
        <v>6</v>
      </c>
      <c r="L13" s="451">
        <f t="shared" si="23"/>
        <v>2</v>
      </c>
      <c r="M13" s="451">
        <f t="shared" si="23"/>
        <v>1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2</v>
      </c>
      <c r="R13" s="451">
        <f t="shared" si="23"/>
        <v>0</v>
      </c>
      <c r="S13" s="95">
        <f t="shared" si="23"/>
        <v>0</v>
      </c>
      <c r="U13">
        <f>'保健所別（令和6年）'!L8</f>
        <v>33</v>
      </c>
      <c r="V13">
        <f t="shared" si="1"/>
        <v>0</v>
      </c>
      <c r="X13" s="520" t="s">
        <v>90</v>
      </c>
      <c r="Y13" s="521">
        <f t="shared" si="2"/>
        <v>33</v>
      </c>
      <c r="Z13" s="451">
        <f t="shared" si="6"/>
        <v>0</v>
      </c>
      <c r="AA13" s="522">
        <f t="shared" si="7"/>
        <v>0</v>
      </c>
      <c r="AB13" s="522">
        <f t="shared" si="8"/>
        <v>3</v>
      </c>
      <c r="AC13" s="522">
        <f t="shared" si="9"/>
        <v>7</v>
      </c>
      <c r="AD13" s="451">
        <f t="shared" si="10"/>
        <v>12</v>
      </c>
      <c r="AE13" s="451">
        <f t="shared" si="11"/>
        <v>6</v>
      </c>
      <c r="AF13" s="451">
        <f t="shared" si="12"/>
        <v>2</v>
      </c>
      <c r="AG13" s="451">
        <f t="shared" si="13"/>
        <v>1</v>
      </c>
      <c r="AH13" s="451">
        <f t="shared" si="14"/>
        <v>0</v>
      </c>
      <c r="AI13" s="451">
        <f t="shared" si="15"/>
        <v>2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31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1</v>
      </c>
      <c r="I14" s="104">
        <f t="shared" si="24"/>
        <v>11</v>
      </c>
      <c r="J14" s="103">
        <f t="shared" si="24"/>
        <v>6</v>
      </c>
      <c r="K14" s="103">
        <f t="shared" si="24"/>
        <v>8</v>
      </c>
      <c r="L14" s="103">
        <f t="shared" si="24"/>
        <v>1</v>
      </c>
      <c r="M14" s="103">
        <f t="shared" si="24"/>
        <v>3</v>
      </c>
      <c r="N14" s="103">
        <f t="shared" si="24"/>
        <v>0</v>
      </c>
      <c r="O14" s="531">
        <f t="shared" si="24"/>
        <v>0</v>
      </c>
      <c r="P14" s="103">
        <f t="shared" si="24"/>
        <v>1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'保健所別（令和6年）'!M8</f>
        <v>31</v>
      </c>
      <c r="V14">
        <f t="shared" si="1"/>
        <v>0</v>
      </c>
      <c r="X14" s="527" t="s">
        <v>91</v>
      </c>
      <c r="Y14" s="528">
        <f t="shared" si="2"/>
        <v>31</v>
      </c>
      <c r="Z14" s="103">
        <f t="shared" si="6"/>
        <v>0</v>
      </c>
      <c r="AA14" s="104">
        <f t="shared" si="7"/>
        <v>0</v>
      </c>
      <c r="AB14" s="104">
        <f t="shared" si="8"/>
        <v>1</v>
      </c>
      <c r="AC14" s="104">
        <f t="shared" si="9"/>
        <v>11</v>
      </c>
      <c r="AD14" s="103">
        <f t="shared" si="10"/>
        <v>6</v>
      </c>
      <c r="AE14" s="103">
        <f t="shared" si="11"/>
        <v>8</v>
      </c>
      <c r="AF14" s="103">
        <f t="shared" si="12"/>
        <v>1</v>
      </c>
      <c r="AG14" s="103">
        <f t="shared" si="13"/>
        <v>3</v>
      </c>
      <c r="AH14" s="103">
        <f t="shared" si="14"/>
        <v>1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26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1</v>
      </c>
      <c r="I15" s="451">
        <f t="shared" si="25"/>
        <v>6</v>
      </c>
      <c r="J15" s="451">
        <f t="shared" si="25"/>
        <v>10</v>
      </c>
      <c r="K15" s="451">
        <f t="shared" si="25"/>
        <v>2</v>
      </c>
      <c r="L15" s="451">
        <f t="shared" si="25"/>
        <v>2</v>
      </c>
      <c r="M15" s="451">
        <f t="shared" si="25"/>
        <v>2</v>
      </c>
      <c r="N15" s="451">
        <f t="shared" si="25"/>
        <v>0</v>
      </c>
      <c r="O15" s="451">
        <f t="shared" si="25"/>
        <v>1</v>
      </c>
      <c r="P15" s="451">
        <f t="shared" si="25"/>
        <v>2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'保健所別（令和6年）'!N8</f>
        <v>26</v>
      </c>
      <c r="V15">
        <f t="shared" si="1"/>
        <v>0</v>
      </c>
      <c r="X15" s="520" t="s">
        <v>92</v>
      </c>
      <c r="Y15" s="521">
        <f t="shared" si="2"/>
        <v>26</v>
      </c>
      <c r="Z15" s="451">
        <f t="shared" si="6"/>
        <v>0</v>
      </c>
      <c r="AA15" s="451">
        <f t="shared" si="7"/>
        <v>0</v>
      </c>
      <c r="AB15" s="451">
        <f t="shared" si="8"/>
        <v>1</v>
      </c>
      <c r="AC15" s="451">
        <f t="shared" si="9"/>
        <v>6</v>
      </c>
      <c r="AD15" s="451">
        <f t="shared" si="10"/>
        <v>10</v>
      </c>
      <c r="AE15" s="451">
        <f t="shared" si="11"/>
        <v>2</v>
      </c>
      <c r="AF15" s="451">
        <f t="shared" si="12"/>
        <v>2</v>
      </c>
      <c r="AG15" s="451">
        <f t="shared" si="13"/>
        <v>2</v>
      </c>
      <c r="AH15" s="451">
        <f t="shared" si="14"/>
        <v>3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19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1</v>
      </c>
      <c r="I16" s="103">
        <f t="shared" si="26"/>
        <v>9</v>
      </c>
      <c r="J16" s="103">
        <f t="shared" si="26"/>
        <v>4</v>
      </c>
      <c r="K16" s="103">
        <f t="shared" si="26"/>
        <v>5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'保健所別（令和6年）'!O8</f>
        <v>19</v>
      </c>
      <c r="V16">
        <f t="shared" si="1"/>
        <v>0</v>
      </c>
      <c r="X16" s="527" t="s">
        <v>93</v>
      </c>
      <c r="Y16" s="528">
        <f t="shared" si="2"/>
        <v>19</v>
      </c>
      <c r="Z16" s="103">
        <f t="shared" si="6"/>
        <v>0</v>
      </c>
      <c r="AA16" s="103">
        <f t="shared" si="7"/>
        <v>0</v>
      </c>
      <c r="AB16" s="103">
        <f t="shared" si="8"/>
        <v>1</v>
      </c>
      <c r="AC16" s="103">
        <f t="shared" si="9"/>
        <v>9</v>
      </c>
      <c r="AD16" s="103">
        <f t="shared" si="10"/>
        <v>4</v>
      </c>
      <c r="AE16" s="103">
        <f t="shared" si="11"/>
        <v>5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343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21</v>
      </c>
      <c r="I17" s="535">
        <f t="shared" si="27"/>
        <v>123</v>
      </c>
      <c r="J17" s="535">
        <f t="shared" si="27"/>
        <v>91</v>
      </c>
      <c r="K17" s="535">
        <f t="shared" si="27"/>
        <v>65</v>
      </c>
      <c r="L17" s="535">
        <f t="shared" si="27"/>
        <v>17</v>
      </c>
      <c r="M17" s="535">
        <f t="shared" si="27"/>
        <v>16</v>
      </c>
      <c r="N17" s="535">
        <f t="shared" si="27"/>
        <v>1</v>
      </c>
      <c r="O17" s="535">
        <f t="shared" si="27"/>
        <v>3</v>
      </c>
      <c r="P17" s="535">
        <f t="shared" si="27"/>
        <v>4</v>
      </c>
      <c r="Q17" s="535">
        <f t="shared" si="27"/>
        <v>2</v>
      </c>
      <c r="R17" s="535">
        <f t="shared" si="27"/>
        <v>0</v>
      </c>
      <c r="S17" s="536">
        <f t="shared" si="27"/>
        <v>0</v>
      </c>
      <c r="V17">
        <f t="shared" si="1"/>
        <v>343</v>
      </c>
      <c r="X17" s="94" t="s">
        <v>39</v>
      </c>
      <c r="Y17" s="534">
        <f t="shared" ref="Y17:AJ17" si="28">SUM(Y5:Y16)</f>
        <v>343</v>
      </c>
      <c r="Z17" s="535">
        <f t="shared" si="28"/>
        <v>0</v>
      </c>
      <c r="AA17" s="535">
        <f t="shared" si="28"/>
        <v>0</v>
      </c>
      <c r="AB17" s="535">
        <f t="shared" si="28"/>
        <v>21</v>
      </c>
      <c r="AC17" s="535">
        <f t="shared" si="28"/>
        <v>123</v>
      </c>
      <c r="AD17" s="535">
        <f t="shared" si="28"/>
        <v>91</v>
      </c>
      <c r="AE17" s="535">
        <f t="shared" si="28"/>
        <v>65</v>
      </c>
      <c r="AF17" s="535">
        <f t="shared" si="28"/>
        <v>17</v>
      </c>
      <c r="AG17" s="535">
        <f t="shared" si="28"/>
        <v>17</v>
      </c>
      <c r="AH17" s="535">
        <f t="shared" si="28"/>
        <v>7</v>
      </c>
      <c r="AI17" s="535">
        <f t="shared" si="28"/>
        <v>2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0</v>
      </c>
      <c r="H18" s="539">
        <f>H17/C17</f>
        <v>6.1224489795918366E-2</v>
      </c>
      <c r="I18" s="539">
        <f>I17/C17</f>
        <v>0.35860058309037901</v>
      </c>
      <c r="J18" s="539">
        <f>J17/C17</f>
        <v>0.26530612244897961</v>
      </c>
      <c r="K18" s="539">
        <f>K17/C17</f>
        <v>0.18950437317784258</v>
      </c>
      <c r="L18" s="539">
        <f>L17/C17</f>
        <v>4.9562682215743441E-2</v>
      </c>
      <c r="M18" s="539">
        <f>M17/C17</f>
        <v>4.6647230320699708E-2</v>
      </c>
      <c r="N18" s="539">
        <f>N17/C17</f>
        <v>2.9154518950437317E-3</v>
      </c>
      <c r="O18" s="539">
        <f>O17/C17</f>
        <v>8.7463556851311956E-3</v>
      </c>
      <c r="P18" s="539">
        <f>P17/C17</f>
        <v>1.1661807580174927E-2</v>
      </c>
      <c r="Q18" s="539">
        <f>Q17/C17</f>
        <v>5.8309037900874635E-3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0</v>
      </c>
      <c r="AB18" s="539">
        <f>AB17/Y17</f>
        <v>6.1224489795918366E-2</v>
      </c>
      <c r="AC18" s="539">
        <f>AC17/Y17</f>
        <v>0.35860058309037901</v>
      </c>
      <c r="AD18" s="539">
        <f>AD17/Y17</f>
        <v>0.26530612244897961</v>
      </c>
      <c r="AE18" s="539">
        <f>AE17/Y17</f>
        <v>0.18950437317784258</v>
      </c>
      <c r="AF18" s="539">
        <f>AF17/Y17</f>
        <v>4.9562682215743441E-2</v>
      </c>
      <c r="AG18" s="539">
        <f>AG17/Y17</f>
        <v>4.9562682215743441E-2</v>
      </c>
      <c r="AH18" s="539">
        <f>AH17/Y17</f>
        <v>2.0408163265306121E-2</v>
      </c>
      <c r="AI18" s="539">
        <f>AI17/Y17</f>
        <v>5.8309037900874635E-3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令和6年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2.25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0.08</v>
      </c>
      <c r="I22" s="766">
        <f>+[1]ｸﾗﾐ!I75</f>
        <v>1.08</v>
      </c>
      <c r="J22" s="766">
        <f>+[1]ｸﾗﾐ!J75</f>
        <v>0.5</v>
      </c>
      <c r="K22" s="766">
        <f>+[1]ｸﾗﾐ!K75</f>
        <v>0.33</v>
      </c>
      <c r="L22" s="766">
        <f>+[1]ｸﾗﾐ!L75</f>
        <v>0.17</v>
      </c>
      <c r="M22" s="766">
        <f>+[1]ｸﾗﾐ!M75</f>
        <v>0</v>
      </c>
      <c r="N22" s="766">
        <f>+[1]ｸﾗﾐ!N75</f>
        <v>0.08</v>
      </c>
      <c r="O22" s="766">
        <f>+[1]ｸﾗﾐ!O75</f>
        <v>0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2.17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0.33</v>
      </c>
      <c r="I23" s="766">
        <f>+[1]ｸﾗﾐ!I76</f>
        <v>0.67</v>
      </c>
      <c r="J23" s="766">
        <f>+[1]ｸﾗﾐ!J76</f>
        <v>0.5</v>
      </c>
      <c r="K23" s="766">
        <f>+[1]ｸﾗﾐ!K76</f>
        <v>0.5</v>
      </c>
      <c r="L23" s="766">
        <f>+[1]ｸﾗﾐ!L76</f>
        <v>0</v>
      </c>
      <c r="M23" s="766">
        <f>+[1]ｸﾗﾐ!M76</f>
        <v>0.17</v>
      </c>
      <c r="N23" s="766">
        <f>+[1]ｸﾗﾐ!N76</f>
        <v>0</v>
      </c>
      <c r="O23" s="766">
        <f>+[1]ｸﾗﾐ!O76</f>
        <v>0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2.33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0.33</v>
      </c>
      <c r="I24" s="766">
        <f>+[1]ｸﾗﾐ!I77</f>
        <v>0.57999999999999996</v>
      </c>
      <c r="J24" s="766">
        <f>+[1]ｸﾗﾐ!J77</f>
        <v>0.75</v>
      </c>
      <c r="K24" s="766">
        <f>+[1]ｸﾗﾐ!K77</f>
        <v>0.33</v>
      </c>
      <c r="L24" s="766">
        <f>+[1]ｸﾗﾐ!L77</f>
        <v>0.17</v>
      </c>
      <c r="M24" s="766">
        <f>+[1]ｸﾗﾐ!M77</f>
        <v>0.08</v>
      </c>
      <c r="N24" s="766">
        <f>+[1]ｸﾗﾐ!N77</f>
        <v>0</v>
      </c>
      <c r="O24" s="766">
        <f>+[1]ｸﾗﾐ!O77</f>
        <v>0</v>
      </c>
      <c r="P24" s="766">
        <f>+[1]ｸﾗﾐ!P77</f>
        <v>0.08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</v>
      </c>
      <c r="H25" s="766">
        <f>+[1]ｸﾗﾐ!H78</f>
        <v>0.17</v>
      </c>
      <c r="I25" s="766">
        <f>+[1]ｸﾗﾐ!I78</f>
        <v>0.75</v>
      </c>
      <c r="J25" s="766">
        <f>+[1]ｸﾗﾐ!J78</f>
        <v>0.67</v>
      </c>
      <c r="K25" s="766">
        <f>+[1]ｸﾗﾐ!K78</f>
        <v>0.67</v>
      </c>
      <c r="L25" s="766">
        <f>+[1]ｸﾗﾐ!L78</f>
        <v>0.08</v>
      </c>
      <c r="M25" s="766">
        <f>+[1]ｸﾗﾐ!M78</f>
        <v>0.08</v>
      </c>
      <c r="N25" s="766">
        <f>+[1]ｸﾗﾐ!N78</f>
        <v>0</v>
      </c>
      <c r="O25" s="766">
        <f>+[1]ｸﾗﾐ!O78</f>
        <v>0.08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2.08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0.92</v>
      </c>
      <c r="J26" s="766">
        <f>+[1]ｸﾗﾐ!J79</f>
        <v>0.5</v>
      </c>
      <c r="K26" s="766">
        <f>+[1]ｸﾗﾐ!K79</f>
        <v>0.33</v>
      </c>
      <c r="L26" s="766">
        <f>+[1]ｸﾗﾐ!L79</f>
        <v>0.08</v>
      </c>
      <c r="M26" s="766">
        <f>+[1]ｸﾗﾐ!M79</f>
        <v>0.08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3.08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1.33</v>
      </c>
      <c r="J27" s="766">
        <f>+[1]ｸﾗﾐ!J80</f>
        <v>0.83</v>
      </c>
      <c r="K27" s="766">
        <f>+[1]ｸﾗﾐ!K80</f>
        <v>0.33</v>
      </c>
      <c r="L27" s="766">
        <f>+[1]ｸﾗﾐ!L80</f>
        <v>0.25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2.33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1</v>
      </c>
      <c r="J28" s="766">
        <f>+[1]ｸﾗﾐ!J81</f>
        <v>0.57999999999999996</v>
      </c>
      <c r="K28" s="766">
        <f>+[1]ｸﾗﾐ!K81</f>
        <v>0.5</v>
      </c>
      <c r="L28" s="766">
        <f>+[1]ｸﾗﾐ!L81</f>
        <v>0.08</v>
      </c>
      <c r="M28" s="766">
        <f>+[1]ｸﾗﾐ!M81</f>
        <v>0.08</v>
      </c>
      <c r="N28" s="766">
        <f>+[1]ｸﾗﾐ!N81</f>
        <v>0</v>
      </c>
      <c r="O28" s="766">
        <f>+[1]ｸﾗﾐ!O81</f>
        <v>0.08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2.75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0.08</v>
      </c>
      <c r="I29" s="766">
        <f>+[1]ｸﾗﾐ!I82</f>
        <v>1.17</v>
      </c>
      <c r="J29" s="766">
        <f>+[1]ｸﾗﾐ!J82</f>
        <v>0.57999999999999996</v>
      </c>
      <c r="K29" s="766">
        <f>+[1]ｸﾗﾐ!K82</f>
        <v>0.67</v>
      </c>
      <c r="L29" s="766">
        <f>+[1]ｸﾗﾐ!L82</f>
        <v>0.17</v>
      </c>
      <c r="M29" s="766">
        <f>+[1]ｸﾗﾐ!M82</f>
        <v>0.08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2.75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0.25</v>
      </c>
      <c r="I30" s="766">
        <f>+[1]ｸﾗﾐ!I83</f>
        <v>0.57999999999999996</v>
      </c>
      <c r="J30" s="766">
        <f>+[1]ｸﾗﾐ!J83</f>
        <v>1</v>
      </c>
      <c r="K30" s="766">
        <f>+[1]ｸﾗﾐ!K83</f>
        <v>0.5</v>
      </c>
      <c r="L30" s="766">
        <f>+[1]ｸﾗﾐ!L83</f>
        <v>0.17</v>
      </c>
      <c r="M30" s="766">
        <f>+[1]ｸﾗﾐ!M83</f>
        <v>0.08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0.17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2.58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0.08</v>
      </c>
      <c r="I31" s="766">
        <f>+[1]ｸﾗﾐ!I84</f>
        <v>0.92</v>
      </c>
      <c r="J31" s="766">
        <f>+[1]ｸﾗﾐ!J84</f>
        <v>0.5</v>
      </c>
      <c r="K31" s="766">
        <f>+[1]ｸﾗﾐ!K84</f>
        <v>0.67</v>
      </c>
      <c r="L31" s="766">
        <f>+[1]ｸﾗﾐ!L84</f>
        <v>0.08</v>
      </c>
      <c r="M31" s="766">
        <f>+[1]ｸﾗﾐ!M84</f>
        <v>0.25</v>
      </c>
      <c r="N31" s="766">
        <f>+[1]ｸﾗﾐ!N84</f>
        <v>0</v>
      </c>
      <c r="O31" s="766">
        <f>+[1]ｸﾗﾐ!O84</f>
        <v>0</v>
      </c>
      <c r="P31" s="766">
        <f>+[1]ｸﾗﾐ!P84</f>
        <v>0.08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2.17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0.08</v>
      </c>
      <c r="I32" s="766">
        <f>+[1]ｸﾗﾐ!I85</f>
        <v>0.5</v>
      </c>
      <c r="J32" s="766">
        <f>+[1]ｸﾗﾐ!J85</f>
        <v>0.83</v>
      </c>
      <c r="K32" s="766">
        <f>+[1]ｸﾗﾐ!K85</f>
        <v>0.17</v>
      </c>
      <c r="L32" s="766">
        <f>+[1]ｸﾗﾐ!L85</f>
        <v>0.17</v>
      </c>
      <c r="M32" s="766">
        <f>+[1]ｸﾗﾐ!M85</f>
        <v>0.17</v>
      </c>
      <c r="N32" s="766">
        <f>+[1]ｸﾗﾐ!N85</f>
        <v>0</v>
      </c>
      <c r="O32" s="766">
        <f>+[1]ｸﾗﾐ!O85</f>
        <v>0.08</v>
      </c>
      <c r="P32" s="766">
        <f>+[1]ｸﾗﾐ!P85</f>
        <v>0.17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1.58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0.08</v>
      </c>
      <c r="I33" s="766">
        <f>+[1]ｸﾗﾐ!I86</f>
        <v>0.75</v>
      </c>
      <c r="J33" s="766">
        <f>+[1]ｸﾗﾐ!J86</f>
        <v>0.33</v>
      </c>
      <c r="K33" s="766">
        <f>+[1]ｸﾗﾐ!K86</f>
        <v>0.42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28.57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1.7300000000000004</v>
      </c>
      <c r="I34" s="930">
        <f t="shared" si="30"/>
        <v>10.25</v>
      </c>
      <c r="J34" s="890">
        <f t="shared" si="30"/>
        <v>7.57</v>
      </c>
      <c r="K34" s="890">
        <f t="shared" si="30"/>
        <v>5.42</v>
      </c>
      <c r="L34" s="890">
        <f t="shared" si="30"/>
        <v>1.42</v>
      </c>
      <c r="M34" s="890">
        <f t="shared" si="30"/>
        <v>1.3199999999999998</v>
      </c>
      <c r="N34" s="890">
        <f t="shared" si="30"/>
        <v>0.08</v>
      </c>
      <c r="O34" s="890">
        <f t="shared" si="30"/>
        <v>0.24</v>
      </c>
      <c r="P34" s="890">
        <f t="shared" si="30"/>
        <v>0.33</v>
      </c>
      <c r="Q34" s="890">
        <f t="shared" si="30"/>
        <v>0.17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0</v>
      </c>
      <c r="H35" s="895">
        <f>H34/C34</f>
        <v>6.0553027651382582E-2</v>
      </c>
      <c r="I35" s="895">
        <f>I34/C34</f>
        <v>0.35876793839691984</v>
      </c>
      <c r="J35" s="895">
        <f>J34/C34</f>
        <v>0.26496324816240813</v>
      </c>
      <c r="K35" s="895">
        <f>K34/C34</f>
        <v>0.18970948547427371</v>
      </c>
      <c r="L35" s="895">
        <f>L34/C34</f>
        <v>4.9702485124256207E-2</v>
      </c>
      <c r="M35" s="895">
        <f>M34/C34</f>
        <v>4.6202310115505768E-2</v>
      </c>
      <c r="N35" s="895">
        <f>N34/C34</f>
        <v>2.80014000700035E-3</v>
      </c>
      <c r="O35" s="895">
        <f>O34/C34</f>
        <v>8.4004200210010503E-3</v>
      </c>
      <c r="P35" s="895">
        <f>P34/C34</f>
        <v>1.1550577528876444E-2</v>
      </c>
      <c r="Q35" s="895">
        <f>Q34/C34</f>
        <v>5.9502975148757438E-3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令和6年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1</v>
      </c>
      <c r="I39" s="768">
        <f>+[1]ｸﾗﾐ!I4</f>
        <v>1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0</v>
      </c>
      <c r="N39" s="768">
        <f>+[1]ｸﾗﾐ!N4</f>
        <v>0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'保健所別（令和6年）'!D108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2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2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'保健所別（令和6年）'!E108</f>
        <v>2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2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0</v>
      </c>
      <c r="I41" s="768">
        <f>+[1]ｸﾗﾐ!I6</f>
        <v>0</v>
      </c>
      <c r="J41" s="768">
        <f>+[1]ｸﾗﾐ!J6</f>
        <v>2</v>
      </c>
      <c r="K41" s="768">
        <f>+[1]ｸﾗﾐ!K6</f>
        <v>0</v>
      </c>
      <c r="L41" s="768">
        <f>+[1]ｸﾗﾐ!L6</f>
        <v>0</v>
      </c>
      <c r="M41" s="768">
        <f>+[1]ｸﾗﾐ!M6</f>
        <v>0</v>
      </c>
      <c r="N41" s="768">
        <f>+[1]ｸﾗﾐ!N6</f>
        <v>0</v>
      </c>
      <c r="O41" s="768">
        <f>+[1]ｸﾗﾐ!O6</f>
        <v>0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'保健所別（令和6年）'!F108</f>
        <v>2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6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0</v>
      </c>
      <c r="J42" s="768">
        <f>+[1]ｸﾗﾐ!J7</f>
        <v>1</v>
      </c>
      <c r="K42" s="768">
        <f>+[1]ｸﾗﾐ!K7</f>
        <v>4</v>
      </c>
      <c r="L42" s="768">
        <f>+[1]ｸﾗﾐ!L7</f>
        <v>0</v>
      </c>
      <c r="M42" s="768">
        <f>+[1]ｸﾗﾐ!M7</f>
        <v>0</v>
      </c>
      <c r="N42" s="768">
        <f>+[1]ｸﾗﾐ!N7</f>
        <v>0</v>
      </c>
      <c r="O42" s="768">
        <f>+[1]ｸﾗﾐ!O7</f>
        <v>1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'保健所別（令和6年）'!G108</f>
        <v>6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'保健所別（令和6年）'!H108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5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2</v>
      </c>
      <c r="K44" s="768">
        <f>+[1]ｸﾗﾐ!K9</f>
        <v>0</v>
      </c>
      <c r="L44" s="768">
        <f>+[1]ｸﾗﾐ!L9</f>
        <v>1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'保健所別（令和6年）'!I108</f>
        <v>5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3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1</v>
      </c>
      <c r="J45" s="768">
        <f>+[1]ｸﾗﾐ!J10</f>
        <v>1</v>
      </c>
      <c r="K45" s="768">
        <f>+[1]ｸﾗﾐ!K10</f>
        <v>1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'保健所別（令和6年）'!J108</f>
        <v>3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5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2</v>
      </c>
      <c r="J46" s="768">
        <f>+[1]ｸﾗﾐ!J11</f>
        <v>1</v>
      </c>
      <c r="K46" s="768">
        <f>+[1]ｸﾗﾐ!K11</f>
        <v>1</v>
      </c>
      <c r="L46" s="768">
        <f>+[1]ｸﾗﾐ!L11</f>
        <v>0</v>
      </c>
      <c r="M46" s="768">
        <f>+[1]ｸﾗﾐ!M11</f>
        <v>1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'保健所別（令和6年）'!K108</f>
        <v>5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4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2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2</v>
      </c>
      <c r="R47" s="768">
        <f>+[1]ｸﾗﾐ!R12</f>
        <v>0</v>
      </c>
      <c r="S47" s="768">
        <f>+[1]ｸﾗﾐ!S12</f>
        <v>0</v>
      </c>
      <c r="U47">
        <f>'保健所別（令和6年）'!L108</f>
        <v>4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2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1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1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'保健所別（令和6年）'!M108</f>
        <v>2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4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1</v>
      </c>
      <c r="K49" s="768">
        <f>+[1]ｸﾗﾐ!K14</f>
        <v>1</v>
      </c>
      <c r="L49" s="768">
        <f>+[1]ｸﾗﾐ!L14</f>
        <v>1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1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'保健所別（令和6年）'!N108</f>
        <v>4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4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1</v>
      </c>
      <c r="I50" s="768">
        <f>+[1]ｸﾗﾐ!I15</f>
        <v>1</v>
      </c>
      <c r="J50" s="768">
        <f>+[1]ｸﾗﾐ!J15</f>
        <v>0</v>
      </c>
      <c r="K50" s="768">
        <f>+[1]ｸﾗﾐ!K15</f>
        <v>2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'保健所別（令和6年）'!O108</f>
        <v>4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40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2</v>
      </c>
      <c r="I51" s="886">
        <f t="shared" si="34"/>
        <v>6</v>
      </c>
      <c r="J51" s="886">
        <f t="shared" si="34"/>
        <v>11</v>
      </c>
      <c r="K51" s="886">
        <f t="shared" si="34"/>
        <v>12</v>
      </c>
      <c r="L51" s="886">
        <f t="shared" si="34"/>
        <v>2</v>
      </c>
      <c r="M51" s="886">
        <f t="shared" si="34"/>
        <v>2</v>
      </c>
      <c r="N51" s="886">
        <f t="shared" si="34"/>
        <v>0</v>
      </c>
      <c r="O51" s="886">
        <f t="shared" si="34"/>
        <v>1</v>
      </c>
      <c r="P51" s="886">
        <f t="shared" si="34"/>
        <v>2</v>
      </c>
      <c r="Q51" s="886">
        <f t="shared" si="34"/>
        <v>2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0.05</v>
      </c>
      <c r="I52" s="889">
        <f>I51/C51</f>
        <v>0.15</v>
      </c>
      <c r="J52" s="889">
        <f>J51/C51</f>
        <v>0.27500000000000002</v>
      </c>
      <c r="K52" s="889">
        <f>K51/C51</f>
        <v>0.3</v>
      </c>
      <c r="L52" s="889">
        <f>L51/C51</f>
        <v>0.05</v>
      </c>
      <c r="M52" s="889">
        <f>M51/C51</f>
        <v>0.05</v>
      </c>
      <c r="N52" s="889">
        <f>N51/C51</f>
        <v>0</v>
      </c>
      <c r="O52" s="889">
        <f>O51/C51</f>
        <v>2.5000000000000001E-2</v>
      </c>
      <c r="P52" s="889">
        <f>P51/C51</f>
        <v>0.05</v>
      </c>
      <c r="Q52" s="889">
        <f>Q51/C51</f>
        <v>0.05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令和6年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0.08</v>
      </c>
      <c r="I56" s="766">
        <f>+[1]ｸﾗﾐ!I40</f>
        <v>0.08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</v>
      </c>
      <c r="N56" s="766">
        <f>+[1]ｸﾗﾐ!N40</f>
        <v>0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0.17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0.17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0.17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</v>
      </c>
      <c r="I58" s="766">
        <f>+[1]ｸﾗﾐ!I42</f>
        <v>0</v>
      </c>
      <c r="J58" s="766">
        <f>+[1]ｸﾗﾐ!J42</f>
        <v>0.17</v>
      </c>
      <c r="K58" s="766">
        <f>+[1]ｸﾗﾐ!K42</f>
        <v>0</v>
      </c>
      <c r="L58" s="766">
        <f>+[1]ｸﾗﾐ!L42</f>
        <v>0</v>
      </c>
      <c r="M58" s="766">
        <f>+[1]ｸﾗﾐ!M42</f>
        <v>0</v>
      </c>
      <c r="N58" s="766">
        <f>+[1]ｸﾗﾐ!N42</f>
        <v>0</v>
      </c>
      <c r="O58" s="766">
        <f>+[1]ｸﾗﾐ!O42</f>
        <v>0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0.49000000000000005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</v>
      </c>
      <c r="J59" s="766">
        <f>+[1]ｸﾗﾐ!J43</f>
        <v>0.08</v>
      </c>
      <c r="K59" s="766">
        <f>+[1]ｸﾗﾐ!K43</f>
        <v>0.33</v>
      </c>
      <c r="L59" s="766">
        <f>+[1]ｸﾗﾐ!L43</f>
        <v>0</v>
      </c>
      <c r="M59" s="766">
        <f>+[1]ｸﾗﾐ!M43</f>
        <v>0</v>
      </c>
      <c r="N59" s="766">
        <f>+[1]ｸﾗﾐ!N43</f>
        <v>0</v>
      </c>
      <c r="O59" s="766">
        <f>+[1]ｸﾗﾐ!O43</f>
        <v>0.08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0.41000000000000003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0.17</v>
      </c>
      <c r="K61" s="766">
        <f>+[1]ｸﾗﾐ!K45</f>
        <v>0</v>
      </c>
      <c r="L61" s="766">
        <f>+[1]ｸﾗﾐ!L45</f>
        <v>0.08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0.24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0.08</v>
      </c>
      <c r="J62" s="766">
        <f>+[1]ｸﾗﾐ!J46</f>
        <v>0.08</v>
      </c>
      <c r="K62" s="766">
        <f>+[1]ｸﾗﾐ!K46</f>
        <v>0.08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0.41000000000000003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0.17</v>
      </c>
      <c r="J63" s="766">
        <f>+[1]ｸﾗﾐ!J47</f>
        <v>0.08</v>
      </c>
      <c r="K63" s="766">
        <f>+[1]ｸﾗﾐ!K47</f>
        <v>0.08</v>
      </c>
      <c r="L63" s="766">
        <f>+[1]ｸﾗﾐ!L47</f>
        <v>0</v>
      </c>
      <c r="M63" s="766">
        <f>+[1]ｸﾗﾐ!M47</f>
        <v>0.08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0.34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0.17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0.17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0.16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0.08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0.08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0.32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0.08</v>
      </c>
      <c r="K66" s="766">
        <f>+[1]ｸﾗﾐ!K50</f>
        <v>0.08</v>
      </c>
      <c r="L66" s="766">
        <f>+[1]ｸﾗﾐ!L50</f>
        <v>0.08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0.08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0.33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0.08</v>
      </c>
      <c r="I67" s="766">
        <f>+[1]ｸﾗﾐ!I51</f>
        <v>0.08</v>
      </c>
      <c r="J67" s="766">
        <f>+[1]ｸﾗﾐ!J51</f>
        <v>0</v>
      </c>
      <c r="K67" s="766">
        <f>+[1]ｸﾗﾐ!K51</f>
        <v>0.17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3.28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0.16</v>
      </c>
      <c r="I68" s="896">
        <f t="shared" si="37"/>
        <v>0.49000000000000005</v>
      </c>
      <c r="J68" s="896">
        <f t="shared" si="37"/>
        <v>0.90999999999999992</v>
      </c>
      <c r="K68" s="896">
        <f t="shared" si="37"/>
        <v>0.98999999999999988</v>
      </c>
      <c r="L68" s="896">
        <f t="shared" si="37"/>
        <v>0.16</v>
      </c>
      <c r="M68" s="896">
        <f t="shared" si="37"/>
        <v>0.16</v>
      </c>
      <c r="N68" s="896">
        <f t="shared" si="37"/>
        <v>0</v>
      </c>
      <c r="O68" s="896">
        <f t="shared" si="37"/>
        <v>0.08</v>
      </c>
      <c r="P68" s="896">
        <f t="shared" si="37"/>
        <v>0.16</v>
      </c>
      <c r="Q68" s="896">
        <f t="shared" si="37"/>
        <v>0.17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4.878048780487805E-2</v>
      </c>
      <c r="I69" s="889">
        <f>I68/C68</f>
        <v>0.14939024390243905</v>
      </c>
      <c r="J69" s="889">
        <f>J68/C68</f>
        <v>0.27743902439024387</v>
      </c>
      <c r="K69" s="889">
        <f>K68/C68</f>
        <v>0.30182926829268292</v>
      </c>
      <c r="L69" s="889">
        <f>L68/C68</f>
        <v>4.878048780487805E-2</v>
      </c>
      <c r="M69" s="889">
        <f>M68/C68</f>
        <v>4.878048780487805E-2</v>
      </c>
      <c r="N69" s="889">
        <f>N68/C68</f>
        <v>0</v>
      </c>
      <c r="O69" s="889">
        <f>O68/C68</f>
        <v>2.4390243902439025E-2</v>
      </c>
      <c r="P69" s="889">
        <f>P68/C68</f>
        <v>4.878048780487805E-2</v>
      </c>
      <c r="Q69" s="889">
        <f>Q68/C68</f>
        <v>5.1829268292682931E-2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令和6年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25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12</v>
      </c>
      <c r="J73" s="768">
        <f>+[1]ｸﾗﾐ!J21</f>
        <v>6</v>
      </c>
      <c r="K73" s="768">
        <f>+[1]ｸﾗﾐ!K21</f>
        <v>4</v>
      </c>
      <c r="L73" s="768">
        <f>+[1]ｸﾗﾐ!L21</f>
        <v>2</v>
      </c>
      <c r="M73" s="768">
        <f>+[1]ｸﾗﾐ!M21</f>
        <v>0</v>
      </c>
      <c r="N73" s="768">
        <f>+[1]ｸﾗﾐ!N21</f>
        <v>1</v>
      </c>
      <c r="O73" s="768">
        <f>+[1]ｸﾗﾐ!O21</f>
        <v>0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TRANSPOSE('保健所別（令和6年）'!D208:O208)</f>
        <v>25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24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4</v>
      </c>
      <c r="I74" s="768">
        <f>+[1]ｸﾗﾐ!I22</f>
        <v>8</v>
      </c>
      <c r="J74" s="768">
        <f>+[1]ｸﾗﾐ!J22</f>
        <v>6</v>
      </c>
      <c r="K74" s="768">
        <f>+[1]ｸﾗﾐ!K22</f>
        <v>4</v>
      </c>
      <c r="L74" s="768">
        <f>+[1]ｸﾗﾐ!L22</f>
        <v>0</v>
      </c>
      <c r="M74" s="768">
        <f>+[1]ｸﾗﾐ!M22</f>
        <v>2</v>
      </c>
      <c r="N74" s="768">
        <f>+[1]ｸﾗﾐ!N22</f>
        <v>0</v>
      </c>
      <c r="O74" s="768">
        <f>+[1]ｸﾗﾐ!O22</f>
        <v>0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24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26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4</v>
      </c>
      <c r="I75" s="768">
        <f>+[1]ｸﾗﾐ!I23</f>
        <v>7</v>
      </c>
      <c r="J75" s="768">
        <f>+[1]ｸﾗﾐ!J23</f>
        <v>7</v>
      </c>
      <c r="K75" s="768">
        <f>+[1]ｸﾗﾐ!K23</f>
        <v>4</v>
      </c>
      <c r="L75" s="768">
        <f>+[1]ｸﾗﾐ!L23</f>
        <v>2</v>
      </c>
      <c r="M75" s="768">
        <f>+[1]ｸﾗﾐ!M23</f>
        <v>1</v>
      </c>
      <c r="N75" s="768">
        <f>+[1]ｸﾗﾐ!N23</f>
        <v>0</v>
      </c>
      <c r="O75" s="768">
        <f>+[1]ｸﾗﾐ!O23</f>
        <v>0</v>
      </c>
      <c r="P75" s="768">
        <f>+[1]ｸﾗﾐ!P23</f>
        <v>1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26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24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0</v>
      </c>
      <c r="H76" s="768">
        <f>+[1]ｸﾗﾐ!H24</f>
        <v>2</v>
      </c>
      <c r="I76" s="768">
        <f>+[1]ｸﾗﾐ!I24</f>
        <v>9</v>
      </c>
      <c r="J76" s="768">
        <f>+[1]ｸﾗﾐ!J24</f>
        <v>7</v>
      </c>
      <c r="K76" s="768">
        <f>+[1]ｸﾗﾐ!K24</f>
        <v>4</v>
      </c>
      <c r="L76" s="768">
        <f>+[1]ｸﾗﾐ!L24</f>
        <v>1</v>
      </c>
      <c r="M76" s="768">
        <f>+[1]ｸﾗﾐ!M24</f>
        <v>1</v>
      </c>
      <c r="N76" s="768">
        <f>+[1]ｸﾗﾐ!N24</f>
        <v>0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24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24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11</v>
      </c>
      <c r="J77" s="768">
        <f>+[1]ｸﾗﾐ!J25</f>
        <v>5</v>
      </c>
      <c r="K77" s="768">
        <f>+[1]ｸﾗﾐ!K25</f>
        <v>4</v>
      </c>
      <c r="L77" s="768">
        <f>+[1]ｸﾗﾐ!L25</f>
        <v>1</v>
      </c>
      <c r="M77" s="768">
        <f>+[1]ｸﾗﾐ!M25</f>
        <v>1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24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32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15</v>
      </c>
      <c r="J78" s="768">
        <f>+[1]ｸﾗﾐ!J26</f>
        <v>8</v>
      </c>
      <c r="K78" s="768">
        <f>+[1]ｸﾗﾐ!K26</f>
        <v>4</v>
      </c>
      <c r="L78" s="768">
        <f>+[1]ｸﾗﾐ!L26</f>
        <v>2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32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25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11</v>
      </c>
      <c r="J79" s="768">
        <f>+[1]ｸﾗﾐ!J27</f>
        <v>6</v>
      </c>
      <c r="K79" s="768">
        <f>+[1]ｸﾗﾐ!K27</f>
        <v>5</v>
      </c>
      <c r="L79" s="768">
        <f>+[1]ｸﾗﾐ!L27</f>
        <v>1</v>
      </c>
      <c r="M79" s="768">
        <f>+[1]ｸﾗﾐ!M27</f>
        <v>1</v>
      </c>
      <c r="N79" s="768">
        <f>+[1]ｸﾗﾐ!N27</f>
        <v>0</v>
      </c>
      <c r="O79" s="768">
        <f>+[1]ｸﾗﾐ!O27</f>
        <v>1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25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28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1</v>
      </c>
      <c r="I80" s="768">
        <f>+[1]ｸﾗﾐ!I28</f>
        <v>12</v>
      </c>
      <c r="J80" s="768">
        <f>+[1]ｸﾗﾐ!J28</f>
        <v>6</v>
      </c>
      <c r="K80" s="768">
        <f>+[1]ｸﾗﾐ!K28</f>
        <v>7</v>
      </c>
      <c r="L80" s="768">
        <f>+[1]ｸﾗﾐ!L28</f>
        <v>2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28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29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3</v>
      </c>
      <c r="I81" s="768">
        <f>+[1]ｸﾗﾐ!I29</f>
        <v>7</v>
      </c>
      <c r="J81" s="768">
        <f>+[1]ｸﾗﾐ!J29</f>
        <v>10</v>
      </c>
      <c r="K81" s="768">
        <f>+[1]ｸﾗﾐ!K29</f>
        <v>6</v>
      </c>
      <c r="L81" s="768">
        <f>+[1]ｸﾗﾐ!L29</f>
        <v>2</v>
      </c>
      <c r="M81" s="768">
        <f>+[1]ｸﾗﾐ!M29</f>
        <v>1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29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29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1</v>
      </c>
      <c r="I82" s="768">
        <f>+[1]ｸﾗﾐ!I30</f>
        <v>11</v>
      </c>
      <c r="J82" s="768">
        <f>+[1]ｸﾗﾐ!J30</f>
        <v>6</v>
      </c>
      <c r="K82" s="768">
        <f>+[1]ｸﾗﾐ!K30</f>
        <v>7</v>
      </c>
      <c r="L82" s="768">
        <f>+[1]ｸﾗﾐ!L30</f>
        <v>1</v>
      </c>
      <c r="M82" s="768">
        <f>+[1]ｸﾗﾐ!M30</f>
        <v>3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29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22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1</v>
      </c>
      <c r="I83" s="768">
        <f>+[1]ｸﾗﾐ!I31</f>
        <v>6</v>
      </c>
      <c r="J83" s="768">
        <f>+[1]ｸﾗﾐ!J31</f>
        <v>9</v>
      </c>
      <c r="K83" s="768">
        <f>+[1]ｸﾗﾐ!K31</f>
        <v>1</v>
      </c>
      <c r="L83" s="768">
        <f>+[1]ｸﾗﾐ!L31</f>
        <v>1</v>
      </c>
      <c r="M83" s="768">
        <f>+[1]ｸﾗﾐ!M31</f>
        <v>2</v>
      </c>
      <c r="N83" s="768">
        <f>+[1]ｸﾗﾐ!N31</f>
        <v>0</v>
      </c>
      <c r="O83" s="768">
        <f>+[1]ｸﾗﾐ!O31</f>
        <v>1</v>
      </c>
      <c r="P83" s="768">
        <f>+[1]ｸﾗﾐ!P31</f>
        <v>1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22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15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8</v>
      </c>
      <c r="J84" s="768">
        <f>+[1]ｸﾗﾐ!J32</f>
        <v>4</v>
      </c>
      <c r="K84" s="768">
        <f>+[1]ｸﾗﾐ!K32</f>
        <v>3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15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303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0</v>
      </c>
      <c r="H85" s="797">
        <f t="shared" si="41"/>
        <v>19</v>
      </c>
      <c r="I85" s="797">
        <f t="shared" si="41"/>
        <v>117</v>
      </c>
      <c r="J85" s="797">
        <f t="shared" si="41"/>
        <v>80</v>
      </c>
      <c r="K85" s="797">
        <f t="shared" si="41"/>
        <v>53</v>
      </c>
      <c r="L85" s="797">
        <f t="shared" si="41"/>
        <v>15</v>
      </c>
      <c r="M85" s="797">
        <f t="shared" si="41"/>
        <v>14</v>
      </c>
      <c r="N85" s="797">
        <f t="shared" si="41"/>
        <v>1</v>
      </c>
      <c r="O85" s="797">
        <f t="shared" si="41"/>
        <v>2</v>
      </c>
      <c r="P85" s="797">
        <f t="shared" si="41"/>
        <v>2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0</v>
      </c>
      <c r="H86" s="903">
        <f>H85/C85</f>
        <v>6.2706270627062702E-2</v>
      </c>
      <c r="I86" s="903">
        <f>I85/C85</f>
        <v>0.38613861386138615</v>
      </c>
      <c r="J86" s="903">
        <f>J85/C85</f>
        <v>0.264026402640264</v>
      </c>
      <c r="K86" s="903">
        <f>K85/C85</f>
        <v>0.17491749174917492</v>
      </c>
      <c r="L86" s="903">
        <f>L85/C85</f>
        <v>4.9504950495049507E-2</v>
      </c>
      <c r="M86" s="903">
        <f>M85/C85</f>
        <v>4.6204620462046202E-2</v>
      </c>
      <c r="N86" s="903">
        <f>N85/C85</f>
        <v>3.3003300330033004E-3</v>
      </c>
      <c r="O86" s="903">
        <f>O85/C85</f>
        <v>6.6006600660066007E-3</v>
      </c>
      <c r="P86" s="903">
        <f>P85/C85</f>
        <v>6.6006600660066007E-3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令和6年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2.08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1</v>
      </c>
      <c r="J90" s="766">
        <f>+[1]ｸﾗﾐ!J57</f>
        <v>0.5</v>
      </c>
      <c r="K90" s="766">
        <f>+[1]ｸﾗﾐ!K57</f>
        <v>0.33</v>
      </c>
      <c r="L90" s="766">
        <f>+[1]ｸﾗﾐ!L57</f>
        <v>0.17</v>
      </c>
      <c r="M90" s="766">
        <f>+[1]ｸﾗﾐ!M57</f>
        <v>0</v>
      </c>
      <c r="N90" s="766">
        <f>+[1]ｸﾗﾐ!N57</f>
        <v>0.08</v>
      </c>
      <c r="O90" s="766">
        <f>+[1]ｸﾗﾐ!O57</f>
        <v>0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2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0.33</v>
      </c>
      <c r="I91" s="766">
        <f>+[1]ｸﾗﾐ!I58</f>
        <v>0.67</v>
      </c>
      <c r="J91" s="766">
        <f>+[1]ｸﾗﾐ!J58</f>
        <v>0.5</v>
      </c>
      <c r="K91" s="766">
        <f>+[1]ｸﾗﾐ!K58</f>
        <v>0.33</v>
      </c>
      <c r="L91" s="766">
        <f>+[1]ｸﾗﾐ!L58</f>
        <v>0</v>
      </c>
      <c r="M91" s="766">
        <f>+[1]ｸﾗﾐ!M58</f>
        <v>0.17</v>
      </c>
      <c r="N91" s="766">
        <f>+[1]ｸﾗﾐ!N58</f>
        <v>0</v>
      </c>
      <c r="O91" s="766">
        <f>+[1]ｸﾗﾐ!O58</f>
        <v>0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2.15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0.33</v>
      </c>
      <c r="I92" s="766">
        <f>+[1]ｸﾗﾐ!I59</f>
        <v>0.57999999999999996</v>
      </c>
      <c r="J92" s="766">
        <f>+[1]ｸﾗﾐ!J59</f>
        <v>0.57999999999999996</v>
      </c>
      <c r="K92" s="766">
        <f>+[1]ｸﾗﾐ!K59</f>
        <v>0.33</v>
      </c>
      <c r="L92" s="766">
        <f>+[1]ｸﾗﾐ!L59</f>
        <v>0.17</v>
      </c>
      <c r="M92" s="766">
        <f>+[1]ｸﾗﾐ!M59</f>
        <v>0.08</v>
      </c>
      <c r="N92" s="766">
        <f>+[1]ｸﾗﾐ!N59</f>
        <v>0</v>
      </c>
      <c r="O92" s="766">
        <f>+[1]ｸﾗﾐ!O59</f>
        <v>0</v>
      </c>
      <c r="P92" s="766">
        <f>+[1]ｸﾗﾐ!P59</f>
        <v>0.08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1.9900000000000002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</v>
      </c>
      <c r="H93" s="766">
        <f>+[1]ｸﾗﾐ!H60</f>
        <v>0.17</v>
      </c>
      <c r="I93" s="766">
        <f>+[1]ｸﾗﾐ!I60</f>
        <v>0.75</v>
      </c>
      <c r="J93" s="766">
        <f>+[1]ｸﾗﾐ!J60</f>
        <v>0.57999999999999996</v>
      </c>
      <c r="K93" s="766">
        <f>+[1]ｸﾗﾐ!K60</f>
        <v>0.33</v>
      </c>
      <c r="L93" s="766">
        <f>+[1]ｸﾗﾐ!L60</f>
        <v>0.08</v>
      </c>
      <c r="M93" s="766">
        <f>+[1]ｸﾗﾐ!M60</f>
        <v>0.08</v>
      </c>
      <c r="N93" s="766">
        <f>+[1]ｸﾗﾐ!N60</f>
        <v>0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0.92</v>
      </c>
      <c r="J94" s="766">
        <f>+[1]ｸﾗﾐ!J61</f>
        <v>0.42</v>
      </c>
      <c r="K94" s="766">
        <f>+[1]ｸﾗﾐ!K61</f>
        <v>0.33</v>
      </c>
      <c r="L94" s="766">
        <f>+[1]ｸﾗﾐ!L61</f>
        <v>0.08</v>
      </c>
      <c r="M94" s="766">
        <f>+[1]ｸﾗﾐ!M61</f>
        <v>0.08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2.67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1.25</v>
      </c>
      <c r="J95" s="766">
        <f>+[1]ｸﾗﾐ!J62</f>
        <v>0.67</v>
      </c>
      <c r="K95" s="766">
        <f>+[1]ｸﾗﾐ!K62</f>
        <v>0.33</v>
      </c>
      <c r="L95" s="766">
        <f>+[1]ｸﾗﾐ!L62</f>
        <v>0.17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2.08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0.92</v>
      </c>
      <c r="J96" s="766">
        <f>+[1]ｸﾗﾐ!J63</f>
        <v>0.5</v>
      </c>
      <c r="K96" s="766">
        <f>+[1]ｸﾗﾐ!K63</f>
        <v>0.42</v>
      </c>
      <c r="L96" s="766">
        <f>+[1]ｸﾗﾐ!L63</f>
        <v>0.08</v>
      </c>
      <c r="M96" s="766">
        <f>+[1]ｸﾗﾐ!M63</f>
        <v>0.08</v>
      </c>
      <c r="N96" s="766">
        <f>+[1]ｸﾗﾐ!N63</f>
        <v>0</v>
      </c>
      <c r="O96" s="766">
        <f>+[1]ｸﾗﾐ!O63</f>
        <v>0.08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2.33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0.08</v>
      </c>
      <c r="I97" s="766">
        <f>+[1]ｸﾗﾐ!I64</f>
        <v>1</v>
      </c>
      <c r="J97" s="766">
        <f>+[1]ｸﾗﾐ!J64</f>
        <v>0.5</v>
      </c>
      <c r="K97" s="766">
        <f>+[1]ｸﾗﾐ!K64</f>
        <v>0.57999999999999996</v>
      </c>
      <c r="L97" s="766">
        <f>+[1]ｸﾗﾐ!L64</f>
        <v>0.17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2.41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0.25</v>
      </c>
      <c r="I98" s="766">
        <f>+[1]ｸﾗﾐ!I65</f>
        <v>0.57999999999999996</v>
      </c>
      <c r="J98" s="766">
        <f>+[1]ｸﾗﾐ!J65</f>
        <v>0.83</v>
      </c>
      <c r="K98" s="766">
        <f>+[1]ｸﾗﾐ!K65</f>
        <v>0.5</v>
      </c>
      <c r="L98" s="766">
        <f>+[1]ｸﾗﾐ!L65</f>
        <v>0.17</v>
      </c>
      <c r="M98" s="766">
        <f>+[1]ｸﾗﾐ!M65</f>
        <v>0.08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2.41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0.08</v>
      </c>
      <c r="I99" s="766">
        <f>+[1]ｸﾗﾐ!I66</f>
        <v>0.92</v>
      </c>
      <c r="J99" s="766">
        <f>+[1]ｸﾗﾐ!J66</f>
        <v>0.5</v>
      </c>
      <c r="K99" s="766">
        <f>+[1]ｸﾗﾐ!K66</f>
        <v>0.57999999999999996</v>
      </c>
      <c r="L99" s="766">
        <f>+[1]ｸﾗﾐ!L66</f>
        <v>0.08</v>
      </c>
      <c r="M99" s="766">
        <f>+[1]ｸﾗﾐ!M66</f>
        <v>0.25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1.8200000000000003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0.08</v>
      </c>
      <c r="I100" s="766">
        <f>+[1]ｸﾗﾐ!I67</f>
        <v>0.5</v>
      </c>
      <c r="J100" s="766">
        <f>+[1]ｸﾗﾐ!J67</f>
        <v>0.75</v>
      </c>
      <c r="K100" s="766">
        <f>+[1]ｸﾗﾐ!K67</f>
        <v>0.08</v>
      </c>
      <c r="L100" s="766">
        <f>+[1]ｸﾗﾐ!L67</f>
        <v>0.08</v>
      </c>
      <c r="M100" s="766">
        <f>+[1]ｸﾗﾐ!M67</f>
        <v>0.17</v>
      </c>
      <c r="N100" s="766">
        <f>+[1]ｸﾗﾐ!N67</f>
        <v>0</v>
      </c>
      <c r="O100" s="766">
        <f>+[1]ｸﾗﾐ!O67</f>
        <v>0.08</v>
      </c>
      <c r="P100" s="766">
        <f>+[1]ｸﾗﾐ!P67</f>
        <v>0.08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1.25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0.67</v>
      </c>
      <c r="J101" s="766">
        <f>+[1]ｸﾗﾐ!J68</f>
        <v>0.33</v>
      </c>
      <c r="K101" s="766">
        <f>+[1]ｸﾗﾐ!K68</f>
        <v>0.25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25.19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</v>
      </c>
      <c r="H102" s="904">
        <f t="shared" si="44"/>
        <v>1.5700000000000003</v>
      </c>
      <c r="I102" s="904">
        <f t="shared" si="44"/>
        <v>9.76</v>
      </c>
      <c r="J102" s="904">
        <f t="shared" si="44"/>
        <v>6.66</v>
      </c>
      <c r="K102" s="904">
        <f t="shared" si="44"/>
        <v>4.3900000000000006</v>
      </c>
      <c r="L102" s="904">
        <f t="shared" si="44"/>
        <v>1.2500000000000002</v>
      </c>
      <c r="M102" s="904">
        <f t="shared" si="44"/>
        <v>1.1599999999999999</v>
      </c>
      <c r="N102" s="904">
        <f t="shared" si="44"/>
        <v>0.08</v>
      </c>
      <c r="O102" s="904">
        <f t="shared" si="44"/>
        <v>0.16</v>
      </c>
      <c r="P102" s="904">
        <f t="shared" si="44"/>
        <v>0.16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0</v>
      </c>
      <c r="H103" s="903">
        <f>H102/C102</f>
        <v>6.2326319968241374E-2</v>
      </c>
      <c r="I103" s="903">
        <f>I102/C102</f>
        <v>0.38745533942040489</v>
      </c>
      <c r="J103" s="903">
        <f>J102/C102</f>
        <v>0.26439063120285827</v>
      </c>
      <c r="K103" s="903">
        <f>K102/C102</f>
        <v>0.17427550615323542</v>
      </c>
      <c r="L103" s="903">
        <f>L102/C102</f>
        <v>4.9622866216752687E-2</v>
      </c>
      <c r="M103" s="903">
        <f>M102/C102</f>
        <v>4.605001984914648E-2</v>
      </c>
      <c r="N103" s="903">
        <f>N102/C102</f>
        <v>3.1758634378721714E-3</v>
      </c>
      <c r="O103" s="903">
        <f>O102/C102</f>
        <v>6.3517268757443427E-3</v>
      </c>
      <c r="P103" s="903">
        <f>P102/C102</f>
        <v>6.3517268757443427E-3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令和6年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2508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0</v>
      </c>
      <c r="G115" s="632">
        <f t="shared" si="47"/>
        <v>3</v>
      </c>
      <c r="H115" s="632">
        <f t="shared" si="47"/>
        <v>209</v>
      </c>
      <c r="I115" s="632">
        <f t="shared" si="47"/>
        <v>780</v>
      </c>
      <c r="J115" s="632">
        <f t="shared" si="47"/>
        <v>590</v>
      </c>
      <c r="K115" s="632">
        <f t="shared" si="47"/>
        <v>299</v>
      </c>
      <c r="L115" s="632">
        <f t="shared" si="47"/>
        <v>219</v>
      </c>
      <c r="M115" s="632">
        <f t="shared" si="47"/>
        <v>166</v>
      </c>
      <c r="N115" s="632">
        <f t="shared" si="47"/>
        <v>112</v>
      </c>
      <c r="O115" s="632">
        <f t="shared" si="47"/>
        <v>59</v>
      </c>
      <c r="P115" s="632">
        <f t="shared" si="47"/>
        <v>38</v>
      </c>
      <c r="Q115" s="632">
        <f t="shared" si="47"/>
        <v>20</v>
      </c>
      <c r="R115" s="632">
        <f t="shared" si="47"/>
        <v>10</v>
      </c>
      <c r="S115" s="633">
        <f t="shared" si="47"/>
        <v>3</v>
      </c>
      <c r="U115">
        <f t="array" ref="U115:U126">TRANSPOSE('保健所別（令和6年）'!D9:O9)</f>
        <v>2508</v>
      </c>
      <c r="V115">
        <f>C115-U115</f>
        <v>0</v>
      </c>
      <c r="X115" s="516" t="s">
        <v>82</v>
      </c>
      <c r="Y115" s="517">
        <f t="shared" ref="Y115:Y126" si="48">SUM(Z115:AJ115)</f>
        <v>2508</v>
      </c>
      <c r="Z115" s="518">
        <f>SUM(D115:F115)</f>
        <v>0</v>
      </c>
      <c r="AA115" s="518">
        <f t="shared" ref="AA115:AA126" si="49">G115</f>
        <v>3</v>
      </c>
      <c r="AB115" s="518">
        <f t="shared" ref="AB115:AB126" si="50">H115</f>
        <v>209</v>
      </c>
      <c r="AC115" s="518">
        <f t="shared" ref="AC115:AC126" si="51">I115</f>
        <v>780</v>
      </c>
      <c r="AD115" s="518">
        <f t="shared" ref="AD115:AD126" si="52">J115</f>
        <v>590</v>
      </c>
      <c r="AE115" s="518">
        <f t="shared" ref="AE115:AE126" si="53">K115</f>
        <v>299</v>
      </c>
      <c r="AF115" s="518">
        <f t="shared" ref="AF115:AF126" si="54">L115</f>
        <v>219</v>
      </c>
      <c r="AG115" s="518">
        <f>SUM(M115:N115)</f>
        <v>278</v>
      </c>
      <c r="AH115" s="518">
        <f>SUM(O115:P115)</f>
        <v>97</v>
      </c>
      <c r="AI115" s="518">
        <f>SUM(Q115:R115)</f>
        <v>30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2346</v>
      </c>
      <c r="D116" s="621">
        <f t="shared" ref="D116:S116" si="55">SUM(D150,D184)</f>
        <v>0</v>
      </c>
      <c r="E116" s="621">
        <f t="shared" si="55"/>
        <v>1</v>
      </c>
      <c r="F116" s="621">
        <f t="shared" si="55"/>
        <v>0</v>
      </c>
      <c r="G116" s="621">
        <f t="shared" si="55"/>
        <v>3</v>
      </c>
      <c r="H116" s="621">
        <f>SUM(H150,H184)</f>
        <v>192</v>
      </c>
      <c r="I116" s="621">
        <f t="shared" si="55"/>
        <v>731</v>
      </c>
      <c r="J116" s="622">
        <f t="shared" si="55"/>
        <v>561</v>
      </c>
      <c r="K116" s="622">
        <f t="shared" si="55"/>
        <v>305</v>
      </c>
      <c r="L116" s="621">
        <f t="shared" si="55"/>
        <v>174</v>
      </c>
      <c r="M116" s="621">
        <f t="shared" si="55"/>
        <v>148</v>
      </c>
      <c r="N116" s="621">
        <f t="shared" si="55"/>
        <v>96</v>
      </c>
      <c r="O116" s="621">
        <f t="shared" si="55"/>
        <v>70</v>
      </c>
      <c r="P116" s="621">
        <f t="shared" si="55"/>
        <v>34</v>
      </c>
      <c r="Q116" s="621">
        <f t="shared" si="55"/>
        <v>18</v>
      </c>
      <c r="R116" s="621">
        <f t="shared" si="55"/>
        <v>6</v>
      </c>
      <c r="S116" s="634">
        <f t="shared" si="55"/>
        <v>7</v>
      </c>
      <c r="U116">
        <v>2346</v>
      </c>
      <c r="V116">
        <f t="shared" ref="V116:V126" si="56">C116-U116</f>
        <v>0</v>
      </c>
      <c r="X116" s="520" t="s">
        <v>83</v>
      </c>
      <c r="Y116" s="521">
        <f t="shared" si="48"/>
        <v>2346</v>
      </c>
      <c r="Z116" s="451">
        <f t="shared" ref="Z116:Z126" si="57">SUM(D116:F116)</f>
        <v>1</v>
      </c>
      <c r="AA116" s="451">
        <f t="shared" si="49"/>
        <v>3</v>
      </c>
      <c r="AB116" s="451">
        <f t="shared" si="50"/>
        <v>192</v>
      </c>
      <c r="AC116" s="451">
        <f t="shared" si="51"/>
        <v>731</v>
      </c>
      <c r="AD116" s="522">
        <f t="shared" si="52"/>
        <v>561</v>
      </c>
      <c r="AE116" s="522">
        <f t="shared" si="53"/>
        <v>305</v>
      </c>
      <c r="AF116" s="522">
        <f t="shared" si="54"/>
        <v>174</v>
      </c>
      <c r="AG116" s="451">
        <f t="shared" ref="AG116:AG126" si="58">SUM(M116:N116)</f>
        <v>244</v>
      </c>
      <c r="AH116" s="451">
        <f t="shared" ref="AH116:AH126" si="59">SUM(O116:P116)</f>
        <v>104</v>
      </c>
      <c r="AI116" s="451">
        <f t="shared" ref="AI116:AI126" si="60">SUM(Q116:R116)</f>
        <v>24</v>
      </c>
      <c r="AJ116" s="643">
        <f t="shared" ref="AJ116:AJ126" si="61">S116</f>
        <v>7</v>
      </c>
    </row>
    <row r="117" spans="2:36" ht="14.25" x14ac:dyDescent="0.15">
      <c r="B117" s="571" t="s">
        <v>84</v>
      </c>
      <c r="C117" s="570">
        <f t="shared" si="46"/>
        <v>2466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1</v>
      </c>
      <c r="H117" s="624">
        <f t="shared" si="62"/>
        <v>229</v>
      </c>
      <c r="I117" s="624">
        <f t="shared" si="62"/>
        <v>733</v>
      </c>
      <c r="J117" s="624">
        <f t="shared" si="62"/>
        <v>547</v>
      </c>
      <c r="K117" s="624">
        <f t="shared" si="62"/>
        <v>329</v>
      </c>
      <c r="L117" s="624">
        <f t="shared" si="62"/>
        <v>207</v>
      </c>
      <c r="M117" s="624">
        <f t="shared" si="62"/>
        <v>162</v>
      </c>
      <c r="N117" s="624">
        <f t="shared" si="62"/>
        <v>118</v>
      </c>
      <c r="O117" s="624">
        <f t="shared" si="62"/>
        <v>80</v>
      </c>
      <c r="P117" s="624">
        <f t="shared" si="62"/>
        <v>36</v>
      </c>
      <c r="Q117" s="624">
        <f t="shared" si="62"/>
        <v>14</v>
      </c>
      <c r="R117" s="624">
        <f t="shared" si="62"/>
        <v>6</v>
      </c>
      <c r="S117" s="635">
        <f t="shared" si="62"/>
        <v>4</v>
      </c>
      <c r="U117">
        <v>2466</v>
      </c>
      <c r="V117">
        <f t="shared" si="56"/>
        <v>0</v>
      </c>
      <c r="X117" s="523" t="s">
        <v>84</v>
      </c>
      <c r="Y117" s="524">
        <f t="shared" si="48"/>
        <v>2466</v>
      </c>
      <c r="Z117" s="525">
        <f t="shared" si="57"/>
        <v>0</v>
      </c>
      <c r="AA117" s="525">
        <f t="shared" si="49"/>
        <v>1</v>
      </c>
      <c r="AB117" s="525">
        <f t="shared" si="50"/>
        <v>229</v>
      </c>
      <c r="AC117" s="525">
        <f t="shared" si="51"/>
        <v>733</v>
      </c>
      <c r="AD117" s="525">
        <f t="shared" si="52"/>
        <v>547</v>
      </c>
      <c r="AE117" s="525">
        <f t="shared" si="53"/>
        <v>329</v>
      </c>
      <c r="AF117" s="525">
        <f t="shared" si="54"/>
        <v>207</v>
      </c>
      <c r="AG117" s="525">
        <f t="shared" si="58"/>
        <v>280</v>
      </c>
      <c r="AH117" s="525">
        <f t="shared" si="59"/>
        <v>116</v>
      </c>
      <c r="AI117" s="525">
        <f t="shared" si="60"/>
        <v>20</v>
      </c>
      <c r="AJ117" s="644">
        <f t="shared" si="61"/>
        <v>4</v>
      </c>
    </row>
    <row r="118" spans="2:36" ht="14.25" x14ac:dyDescent="0.15">
      <c r="B118" s="572" t="s">
        <v>85</v>
      </c>
      <c r="C118" s="570">
        <f t="shared" si="46"/>
        <v>2443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5</v>
      </c>
      <c r="H118" s="626">
        <f t="shared" si="63"/>
        <v>190</v>
      </c>
      <c r="I118" s="626">
        <f t="shared" si="63"/>
        <v>769</v>
      </c>
      <c r="J118" s="626">
        <f t="shared" si="63"/>
        <v>573</v>
      </c>
      <c r="K118" s="626">
        <f t="shared" si="63"/>
        <v>339</v>
      </c>
      <c r="L118" s="626">
        <f t="shared" si="63"/>
        <v>195</v>
      </c>
      <c r="M118" s="626">
        <f t="shared" si="63"/>
        <v>140</v>
      </c>
      <c r="N118" s="626">
        <f t="shared" si="63"/>
        <v>86</v>
      </c>
      <c r="O118" s="626">
        <f t="shared" si="63"/>
        <v>83</v>
      </c>
      <c r="P118" s="626">
        <f t="shared" si="63"/>
        <v>30</v>
      </c>
      <c r="Q118" s="626">
        <f t="shared" si="63"/>
        <v>15</v>
      </c>
      <c r="R118" s="626">
        <f t="shared" si="63"/>
        <v>11</v>
      </c>
      <c r="S118" s="636">
        <f t="shared" si="63"/>
        <v>7</v>
      </c>
      <c r="U118">
        <v>2443</v>
      </c>
      <c r="V118">
        <f t="shared" si="56"/>
        <v>0</v>
      </c>
      <c r="X118" s="527" t="s">
        <v>85</v>
      </c>
      <c r="Y118" s="528">
        <f t="shared" si="48"/>
        <v>2443</v>
      </c>
      <c r="Z118" s="103">
        <f t="shared" si="57"/>
        <v>0</v>
      </c>
      <c r="AA118" s="103">
        <f t="shared" si="49"/>
        <v>5</v>
      </c>
      <c r="AB118" s="103">
        <f t="shared" si="50"/>
        <v>190</v>
      </c>
      <c r="AC118" s="103">
        <f t="shared" si="51"/>
        <v>769</v>
      </c>
      <c r="AD118" s="103">
        <f t="shared" si="52"/>
        <v>573</v>
      </c>
      <c r="AE118" s="103">
        <f t="shared" si="53"/>
        <v>339</v>
      </c>
      <c r="AF118" s="103">
        <f t="shared" si="54"/>
        <v>195</v>
      </c>
      <c r="AG118" s="103">
        <f t="shared" si="58"/>
        <v>226</v>
      </c>
      <c r="AH118" s="103">
        <f t="shared" si="59"/>
        <v>113</v>
      </c>
      <c r="AI118" s="103">
        <f t="shared" si="60"/>
        <v>26</v>
      </c>
      <c r="AJ118" s="645">
        <f t="shared" si="61"/>
        <v>7</v>
      </c>
    </row>
    <row r="119" spans="2:36" ht="14.25" x14ac:dyDescent="0.15">
      <c r="B119" s="569" t="s">
        <v>86</v>
      </c>
      <c r="C119" s="570">
        <f t="shared" si="46"/>
        <v>2522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231</v>
      </c>
      <c r="I119" s="621">
        <f t="shared" si="64"/>
        <v>771</v>
      </c>
      <c r="J119" s="622">
        <f t="shared" si="64"/>
        <v>578</v>
      </c>
      <c r="K119" s="622">
        <f t="shared" si="64"/>
        <v>320</v>
      </c>
      <c r="L119" s="621">
        <f t="shared" si="64"/>
        <v>199</v>
      </c>
      <c r="M119" s="621">
        <f t="shared" si="64"/>
        <v>171</v>
      </c>
      <c r="N119" s="621">
        <f t="shared" si="64"/>
        <v>112</v>
      </c>
      <c r="O119" s="621">
        <f t="shared" si="64"/>
        <v>70</v>
      </c>
      <c r="P119" s="621">
        <f t="shared" si="64"/>
        <v>30</v>
      </c>
      <c r="Q119" s="621">
        <f t="shared" si="64"/>
        <v>27</v>
      </c>
      <c r="R119" s="621">
        <f t="shared" si="64"/>
        <v>7</v>
      </c>
      <c r="S119" s="634">
        <f t="shared" si="64"/>
        <v>5</v>
      </c>
      <c r="U119">
        <v>2522</v>
      </c>
      <c r="V119">
        <f t="shared" si="56"/>
        <v>0</v>
      </c>
      <c r="X119" s="520" t="s">
        <v>86</v>
      </c>
      <c r="Y119" s="529">
        <f t="shared" si="48"/>
        <v>2522</v>
      </c>
      <c r="Z119" s="451">
        <f t="shared" si="57"/>
        <v>0</v>
      </c>
      <c r="AA119" s="451">
        <f t="shared" si="49"/>
        <v>1</v>
      </c>
      <c r="AB119" s="451">
        <f t="shared" si="50"/>
        <v>231</v>
      </c>
      <c r="AC119" s="451">
        <f t="shared" si="51"/>
        <v>771</v>
      </c>
      <c r="AD119" s="522">
        <f t="shared" si="52"/>
        <v>578</v>
      </c>
      <c r="AE119" s="522">
        <f t="shared" si="53"/>
        <v>320</v>
      </c>
      <c r="AF119" s="522">
        <f t="shared" si="54"/>
        <v>199</v>
      </c>
      <c r="AG119" s="451">
        <f t="shared" si="58"/>
        <v>283</v>
      </c>
      <c r="AH119" s="451">
        <f t="shared" si="59"/>
        <v>100</v>
      </c>
      <c r="AI119" s="451">
        <f t="shared" si="60"/>
        <v>34</v>
      </c>
      <c r="AJ119" s="643">
        <f t="shared" si="61"/>
        <v>5</v>
      </c>
    </row>
    <row r="120" spans="2:36" ht="14.25" x14ac:dyDescent="0.15">
      <c r="B120" s="572" t="s">
        <v>87</v>
      </c>
      <c r="C120" s="570">
        <f t="shared" si="46"/>
        <v>2526</v>
      </c>
      <c r="D120" s="628">
        <f t="shared" ref="D120:S120" si="65">SUM(D154,D188)</f>
        <v>1</v>
      </c>
      <c r="E120" s="628">
        <f>SUM(E154,E188)</f>
        <v>0</v>
      </c>
      <c r="F120" s="628">
        <f t="shared" si="65"/>
        <v>0</v>
      </c>
      <c r="G120" s="628">
        <f t="shared" si="65"/>
        <v>2</v>
      </c>
      <c r="H120" s="628">
        <f t="shared" si="65"/>
        <v>219</v>
      </c>
      <c r="I120" s="628">
        <f t="shared" si="65"/>
        <v>751</v>
      </c>
      <c r="J120" s="628">
        <f t="shared" si="65"/>
        <v>596</v>
      </c>
      <c r="K120" s="628">
        <f t="shared" si="65"/>
        <v>308</v>
      </c>
      <c r="L120" s="628">
        <f t="shared" si="65"/>
        <v>240</v>
      </c>
      <c r="M120" s="628">
        <f t="shared" si="65"/>
        <v>156</v>
      </c>
      <c r="N120" s="628">
        <f t="shared" si="65"/>
        <v>105</v>
      </c>
      <c r="O120" s="626">
        <f t="shared" si="65"/>
        <v>70</v>
      </c>
      <c r="P120" s="628">
        <f t="shared" si="65"/>
        <v>43</v>
      </c>
      <c r="Q120" s="628">
        <f t="shared" si="65"/>
        <v>20</v>
      </c>
      <c r="R120" s="628">
        <f t="shared" si="65"/>
        <v>6</v>
      </c>
      <c r="S120" s="637">
        <f t="shared" si="65"/>
        <v>9</v>
      </c>
      <c r="U120">
        <v>2526</v>
      </c>
      <c r="V120">
        <f t="shared" si="56"/>
        <v>0</v>
      </c>
      <c r="X120" s="527" t="s">
        <v>87</v>
      </c>
      <c r="Y120" s="530">
        <f t="shared" si="48"/>
        <v>2526</v>
      </c>
      <c r="Z120" s="531">
        <f t="shared" si="57"/>
        <v>1</v>
      </c>
      <c r="AA120" s="531">
        <f t="shared" si="49"/>
        <v>2</v>
      </c>
      <c r="AB120" s="531">
        <f t="shared" si="50"/>
        <v>219</v>
      </c>
      <c r="AC120" s="531">
        <f t="shared" si="51"/>
        <v>751</v>
      </c>
      <c r="AD120" s="531">
        <f t="shared" si="52"/>
        <v>596</v>
      </c>
      <c r="AE120" s="531">
        <f t="shared" si="53"/>
        <v>308</v>
      </c>
      <c r="AF120" s="531">
        <f t="shared" si="54"/>
        <v>240</v>
      </c>
      <c r="AG120" s="531">
        <f t="shared" si="58"/>
        <v>261</v>
      </c>
      <c r="AH120" s="531">
        <f t="shared" si="59"/>
        <v>113</v>
      </c>
      <c r="AI120" s="531">
        <f t="shared" si="60"/>
        <v>26</v>
      </c>
      <c r="AJ120" s="645">
        <f t="shared" si="61"/>
        <v>9</v>
      </c>
    </row>
    <row r="121" spans="2:36" ht="14.25" x14ac:dyDescent="0.15">
      <c r="B121" s="569" t="s">
        <v>88</v>
      </c>
      <c r="C121" s="570">
        <f t="shared" si="46"/>
        <v>2674</v>
      </c>
      <c r="D121" s="621">
        <f t="shared" ref="D121:S121" si="66">SUM(D155,D189)</f>
        <v>0</v>
      </c>
      <c r="E121" s="621">
        <f t="shared" si="66"/>
        <v>1</v>
      </c>
      <c r="F121" s="621">
        <f t="shared" si="66"/>
        <v>0</v>
      </c>
      <c r="G121" s="621">
        <f t="shared" si="66"/>
        <v>3</v>
      </c>
      <c r="H121" s="621">
        <f t="shared" si="66"/>
        <v>266</v>
      </c>
      <c r="I121" s="621">
        <f t="shared" si="66"/>
        <v>853</v>
      </c>
      <c r="J121" s="621">
        <f t="shared" si="66"/>
        <v>585</v>
      </c>
      <c r="K121" s="621">
        <f t="shared" si="66"/>
        <v>332</v>
      </c>
      <c r="L121" s="621">
        <f t="shared" si="66"/>
        <v>210</v>
      </c>
      <c r="M121" s="621">
        <f t="shared" si="66"/>
        <v>158</v>
      </c>
      <c r="N121" s="621">
        <f t="shared" si="66"/>
        <v>103</v>
      </c>
      <c r="O121" s="621">
        <f t="shared" si="66"/>
        <v>78</v>
      </c>
      <c r="P121" s="621">
        <f t="shared" si="66"/>
        <v>44</v>
      </c>
      <c r="Q121" s="621">
        <f t="shared" si="66"/>
        <v>30</v>
      </c>
      <c r="R121" s="621">
        <f t="shared" si="66"/>
        <v>8</v>
      </c>
      <c r="S121" s="634">
        <f t="shared" si="66"/>
        <v>3</v>
      </c>
      <c r="U121">
        <v>2674</v>
      </c>
      <c r="V121">
        <f t="shared" si="56"/>
        <v>0</v>
      </c>
      <c r="X121" s="520" t="s">
        <v>88</v>
      </c>
      <c r="Y121" s="521">
        <f t="shared" si="48"/>
        <v>2674</v>
      </c>
      <c r="Z121" s="451">
        <f t="shared" si="57"/>
        <v>1</v>
      </c>
      <c r="AA121" s="451">
        <f t="shared" si="49"/>
        <v>3</v>
      </c>
      <c r="AB121" s="451">
        <f t="shared" si="50"/>
        <v>266</v>
      </c>
      <c r="AC121" s="451">
        <f t="shared" si="51"/>
        <v>853</v>
      </c>
      <c r="AD121" s="451">
        <f t="shared" si="52"/>
        <v>585</v>
      </c>
      <c r="AE121" s="451">
        <f t="shared" si="53"/>
        <v>332</v>
      </c>
      <c r="AF121" s="451">
        <f t="shared" si="54"/>
        <v>210</v>
      </c>
      <c r="AG121" s="451">
        <f t="shared" si="58"/>
        <v>261</v>
      </c>
      <c r="AH121" s="451">
        <f t="shared" si="59"/>
        <v>122</v>
      </c>
      <c r="AI121" s="451">
        <f t="shared" si="60"/>
        <v>38</v>
      </c>
      <c r="AJ121" s="643">
        <f t="shared" si="61"/>
        <v>3</v>
      </c>
    </row>
    <row r="122" spans="2:36" ht="14.25" x14ac:dyDescent="0.15">
      <c r="B122" s="572" t="s">
        <v>89</v>
      </c>
      <c r="C122" s="570">
        <f t="shared" si="46"/>
        <v>2523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2</v>
      </c>
      <c r="H122" s="626">
        <f t="shared" si="67"/>
        <v>207</v>
      </c>
      <c r="I122" s="626">
        <f t="shared" si="67"/>
        <v>755</v>
      </c>
      <c r="J122" s="626">
        <f t="shared" si="67"/>
        <v>590</v>
      </c>
      <c r="K122" s="626">
        <f t="shared" si="67"/>
        <v>314</v>
      </c>
      <c r="L122" s="626">
        <f t="shared" si="67"/>
        <v>231</v>
      </c>
      <c r="M122" s="626">
        <f t="shared" si="67"/>
        <v>168</v>
      </c>
      <c r="N122" s="626">
        <f t="shared" si="67"/>
        <v>106</v>
      </c>
      <c r="O122" s="626">
        <f t="shared" si="67"/>
        <v>72</v>
      </c>
      <c r="P122" s="626">
        <f t="shared" si="67"/>
        <v>42</v>
      </c>
      <c r="Q122" s="626">
        <f t="shared" si="67"/>
        <v>20</v>
      </c>
      <c r="R122" s="626">
        <f t="shared" si="67"/>
        <v>10</v>
      </c>
      <c r="S122" s="636">
        <f t="shared" si="67"/>
        <v>6</v>
      </c>
      <c r="U122">
        <v>2523</v>
      </c>
      <c r="V122">
        <f t="shared" si="56"/>
        <v>0</v>
      </c>
      <c r="X122" s="527" t="s">
        <v>89</v>
      </c>
      <c r="Y122" s="528">
        <f t="shared" si="48"/>
        <v>2523</v>
      </c>
      <c r="Z122" s="103">
        <f t="shared" si="57"/>
        <v>0</v>
      </c>
      <c r="AA122" s="103">
        <f t="shared" si="49"/>
        <v>2</v>
      </c>
      <c r="AB122" s="103">
        <f t="shared" si="50"/>
        <v>207</v>
      </c>
      <c r="AC122" s="103">
        <f t="shared" si="51"/>
        <v>755</v>
      </c>
      <c r="AD122" s="103">
        <f t="shared" si="52"/>
        <v>590</v>
      </c>
      <c r="AE122" s="103">
        <f t="shared" si="53"/>
        <v>314</v>
      </c>
      <c r="AF122" s="103">
        <f t="shared" si="54"/>
        <v>231</v>
      </c>
      <c r="AG122" s="103">
        <f t="shared" si="58"/>
        <v>274</v>
      </c>
      <c r="AH122" s="103">
        <f t="shared" si="59"/>
        <v>114</v>
      </c>
      <c r="AI122" s="103">
        <f t="shared" si="60"/>
        <v>30</v>
      </c>
      <c r="AJ122" s="645">
        <f t="shared" si="61"/>
        <v>6</v>
      </c>
    </row>
    <row r="123" spans="2:36" ht="14.25" x14ac:dyDescent="0.15">
      <c r="B123" s="569" t="s">
        <v>90</v>
      </c>
      <c r="C123" s="570">
        <f t="shared" si="46"/>
        <v>2596</v>
      </c>
      <c r="D123" s="621">
        <f t="shared" ref="D123:S123" si="68">SUM(D157,D191)</f>
        <v>0</v>
      </c>
      <c r="E123" s="621">
        <f t="shared" si="68"/>
        <v>1</v>
      </c>
      <c r="F123" s="621">
        <f t="shared" si="68"/>
        <v>0</v>
      </c>
      <c r="G123" s="622">
        <f t="shared" si="68"/>
        <v>5</v>
      </c>
      <c r="H123" s="622">
        <f t="shared" si="68"/>
        <v>238</v>
      </c>
      <c r="I123" s="622">
        <f t="shared" si="68"/>
        <v>836</v>
      </c>
      <c r="J123" s="621">
        <f t="shared" si="68"/>
        <v>587</v>
      </c>
      <c r="K123" s="621">
        <f t="shared" si="68"/>
        <v>300</v>
      </c>
      <c r="L123" s="621">
        <f t="shared" si="68"/>
        <v>219</v>
      </c>
      <c r="M123" s="621">
        <f t="shared" si="68"/>
        <v>156</v>
      </c>
      <c r="N123" s="621">
        <f t="shared" si="68"/>
        <v>132</v>
      </c>
      <c r="O123" s="630">
        <f t="shared" si="68"/>
        <v>52</v>
      </c>
      <c r="P123" s="621">
        <f t="shared" si="68"/>
        <v>42</v>
      </c>
      <c r="Q123" s="621">
        <f t="shared" si="68"/>
        <v>17</v>
      </c>
      <c r="R123" s="621">
        <f t="shared" si="68"/>
        <v>5</v>
      </c>
      <c r="S123" s="634">
        <f t="shared" si="68"/>
        <v>6</v>
      </c>
      <c r="U123">
        <v>2596</v>
      </c>
      <c r="V123">
        <f t="shared" si="56"/>
        <v>0</v>
      </c>
      <c r="X123" s="520" t="s">
        <v>90</v>
      </c>
      <c r="Y123" s="521">
        <f t="shared" si="48"/>
        <v>2596</v>
      </c>
      <c r="Z123" s="451">
        <f t="shared" si="57"/>
        <v>1</v>
      </c>
      <c r="AA123" s="522">
        <f t="shared" si="49"/>
        <v>5</v>
      </c>
      <c r="AB123" s="522">
        <f t="shared" si="50"/>
        <v>238</v>
      </c>
      <c r="AC123" s="522">
        <f t="shared" si="51"/>
        <v>836</v>
      </c>
      <c r="AD123" s="451">
        <f t="shared" si="52"/>
        <v>587</v>
      </c>
      <c r="AE123" s="451">
        <f t="shared" si="53"/>
        <v>300</v>
      </c>
      <c r="AF123" s="451">
        <f t="shared" si="54"/>
        <v>219</v>
      </c>
      <c r="AG123" s="451">
        <f t="shared" si="58"/>
        <v>288</v>
      </c>
      <c r="AH123" s="451">
        <f t="shared" si="59"/>
        <v>94</v>
      </c>
      <c r="AI123" s="451">
        <f t="shared" si="60"/>
        <v>22</v>
      </c>
      <c r="AJ123" s="646">
        <f t="shared" si="61"/>
        <v>6</v>
      </c>
    </row>
    <row r="124" spans="2:36" ht="14.25" x14ac:dyDescent="0.15">
      <c r="B124" s="572" t="s">
        <v>91</v>
      </c>
      <c r="C124" s="570">
        <f t="shared" si="46"/>
        <v>2678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2</v>
      </c>
      <c r="H124" s="631">
        <f t="shared" si="69"/>
        <v>241</v>
      </c>
      <c r="I124" s="631">
        <f t="shared" si="69"/>
        <v>892</v>
      </c>
      <c r="J124" s="626">
        <f t="shared" si="69"/>
        <v>589</v>
      </c>
      <c r="K124" s="626">
        <f t="shared" si="69"/>
        <v>331</v>
      </c>
      <c r="L124" s="626">
        <f t="shared" si="69"/>
        <v>242</v>
      </c>
      <c r="M124" s="626">
        <f t="shared" si="69"/>
        <v>139</v>
      </c>
      <c r="N124" s="626">
        <f t="shared" si="69"/>
        <v>115</v>
      </c>
      <c r="O124" s="628">
        <f t="shared" si="69"/>
        <v>67</v>
      </c>
      <c r="P124" s="626">
        <f t="shared" si="69"/>
        <v>34</v>
      </c>
      <c r="Q124" s="626">
        <f t="shared" si="69"/>
        <v>13</v>
      </c>
      <c r="R124" s="626">
        <f t="shared" si="69"/>
        <v>12</v>
      </c>
      <c r="S124" s="636">
        <f t="shared" si="69"/>
        <v>1</v>
      </c>
      <c r="U124">
        <v>2678</v>
      </c>
      <c r="V124">
        <f t="shared" si="56"/>
        <v>0</v>
      </c>
      <c r="X124" s="527" t="s">
        <v>91</v>
      </c>
      <c r="Y124" s="528">
        <f t="shared" si="48"/>
        <v>2678</v>
      </c>
      <c r="Z124" s="103">
        <f t="shared" si="57"/>
        <v>0</v>
      </c>
      <c r="AA124" s="104">
        <f t="shared" si="49"/>
        <v>2</v>
      </c>
      <c r="AB124" s="104">
        <f t="shared" si="50"/>
        <v>241</v>
      </c>
      <c r="AC124" s="104">
        <f t="shared" si="51"/>
        <v>892</v>
      </c>
      <c r="AD124" s="103">
        <f t="shared" si="52"/>
        <v>589</v>
      </c>
      <c r="AE124" s="103">
        <f t="shared" si="53"/>
        <v>331</v>
      </c>
      <c r="AF124" s="103">
        <f t="shared" si="54"/>
        <v>242</v>
      </c>
      <c r="AG124" s="103">
        <f t="shared" si="58"/>
        <v>254</v>
      </c>
      <c r="AH124" s="103">
        <f t="shared" si="59"/>
        <v>101</v>
      </c>
      <c r="AI124" s="103">
        <f t="shared" si="60"/>
        <v>25</v>
      </c>
      <c r="AJ124" s="647">
        <f t="shared" si="61"/>
        <v>1</v>
      </c>
    </row>
    <row r="125" spans="2:36" ht="14.25" x14ac:dyDescent="0.15">
      <c r="B125" s="569" t="s">
        <v>92</v>
      </c>
      <c r="C125" s="570">
        <f t="shared" si="46"/>
        <v>2340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2</v>
      </c>
      <c r="H125" s="621">
        <f t="shared" si="70"/>
        <v>209</v>
      </c>
      <c r="I125" s="621">
        <f t="shared" si="70"/>
        <v>710</v>
      </c>
      <c r="J125" s="621">
        <f t="shared" si="70"/>
        <v>545</v>
      </c>
      <c r="K125" s="621">
        <f t="shared" si="70"/>
        <v>301</v>
      </c>
      <c r="L125" s="621">
        <f t="shared" si="70"/>
        <v>215</v>
      </c>
      <c r="M125" s="621">
        <f t="shared" si="70"/>
        <v>143</v>
      </c>
      <c r="N125" s="621">
        <f t="shared" si="70"/>
        <v>93</v>
      </c>
      <c r="O125" s="621">
        <f t="shared" si="70"/>
        <v>64</v>
      </c>
      <c r="P125" s="621">
        <f t="shared" si="70"/>
        <v>34</v>
      </c>
      <c r="Q125" s="621">
        <f t="shared" si="70"/>
        <v>16</v>
      </c>
      <c r="R125" s="621">
        <f t="shared" si="70"/>
        <v>3</v>
      </c>
      <c r="S125" s="634">
        <f t="shared" si="70"/>
        <v>5</v>
      </c>
      <c r="U125">
        <v>2340</v>
      </c>
      <c r="V125">
        <f t="shared" si="56"/>
        <v>0</v>
      </c>
      <c r="X125" s="520" t="s">
        <v>92</v>
      </c>
      <c r="Y125" s="521">
        <f t="shared" si="48"/>
        <v>2340</v>
      </c>
      <c r="Z125" s="451">
        <f t="shared" si="57"/>
        <v>0</v>
      </c>
      <c r="AA125" s="451">
        <f t="shared" si="49"/>
        <v>2</v>
      </c>
      <c r="AB125" s="451">
        <f t="shared" si="50"/>
        <v>209</v>
      </c>
      <c r="AC125" s="451">
        <f t="shared" si="51"/>
        <v>710</v>
      </c>
      <c r="AD125" s="451">
        <f t="shared" si="52"/>
        <v>545</v>
      </c>
      <c r="AE125" s="451">
        <f t="shared" si="53"/>
        <v>301</v>
      </c>
      <c r="AF125" s="451">
        <f t="shared" si="54"/>
        <v>215</v>
      </c>
      <c r="AG125" s="451">
        <f t="shared" si="58"/>
        <v>236</v>
      </c>
      <c r="AH125" s="451">
        <f t="shared" si="59"/>
        <v>98</v>
      </c>
      <c r="AI125" s="451">
        <f t="shared" si="60"/>
        <v>19</v>
      </c>
      <c r="AJ125" s="643">
        <f t="shared" si="61"/>
        <v>5</v>
      </c>
    </row>
    <row r="126" spans="2:36" ht="15" thickBot="1" x14ac:dyDescent="0.2">
      <c r="B126" s="572" t="s">
        <v>93</v>
      </c>
      <c r="C126" s="570">
        <f t="shared" si="46"/>
        <v>2074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200</v>
      </c>
      <c r="I126" s="626">
        <f t="shared" si="71"/>
        <v>639</v>
      </c>
      <c r="J126" s="626">
        <f t="shared" si="71"/>
        <v>462</v>
      </c>
      <c r="K126" s="626">
        <f t="shared" si="71"/>
        <v>288</v>
      </c>
      <c r="L126" s="626">
        <f t="shared" si="71"/>
        <v>158</v>
      </c>
      <c r="M126" s="626">
        <f t="shared" si="71"/>
        <v>140</v>
      </c>
      <c r="N126" s="626">
        <f t="shared" si="71"/>
        <v>85</v>
      </c>
      <c r="O126" s="626">
        <f t="shared" si="71"/>
        <v>49</v>
      </c>
      <c r="P126" s="626">
        <f t="shared" si="71"/>
        <v>27</v>
      </c>
      <c r="Q126" s="626">
        <f t="shared" si="71"/>
        <v>14</v>
      </c>
      <c r="R126" s="626">
        <f t="shared" si="71"/>
        <v>9</v>
      </c>
      <c r="S126" s="636">
        <f t="shared" si="71"/>
        <v>3</v>
      </c>
      <c r="U126">
        <v>2074</v>
      </c>
      <c r="V126">
        <f t="shared" si="56"/>
        <v>0</v>
      </c>
      <c r="X126" s="527" t="s">
        <v>93</v>
      </c>
      <c r="Y126" s="528">
        <f t="shared" si="48"/>
        <v>2074</v>
      </c>
      <c r="Z126" s="103">
        <f t="shared" si="57"/>
        <v>0</v>
      </c>
      <c r="AA126" s="103">
        <f t="shared" si="49"/>
        <v>0</v>
      </c>
      <c r="AB126" s="103">
        <f t="shared" si="50"/>
        <v>200</v>
      </c>
      <c r="AC126" s="103">
        <f t="shared" si="51"/>
        <v>639</v>
      </c>
      <c r="AD126" s="103">
        <f t="shared" si="52"/>
        <v>462</v>
      </c>
      <c r="AE126" s="103">
        <f t="shared" si="53"/>
        <v>288</v>
      </c>
      <c r="AF126" s="103">
        <f t="shared" si="54"/>
        <v>158</v>
      </c>
      <c r="AG126" s="103">
        <f t="shared" si="58"/>
        <v>225</v>
      </c>
      <c r="AH126" s="103">
        <f t="shared" si="59"/>
        <v>76</v>
      </c>
      <c r="AI126" s="103">
        <f t="shared" si="60"/>
        <v>23</v>
      </c>
      <c r="AJ126" s="645">
        <f t="shared" si="61"/>
        <v>3</v>
      </c>
    </row>
    <row r="127" spans="2:36" ht="15" thickBot="1" x14ac:dyDescent="0.2">
      <c r="B127" s="426" t="s">
        <v>39</v>
      </c>
      <c r="C127" s="573">
        <f t="shared" ref="C127:S127" si="72">SUM(C115:C126)</f>
        <v>29696</v>
      </c>
      <c r="D127" s="574">
        <f t="shared" si="72"/>
        <v>1</v>
      </c>
      <c r="E127" s="574">
        <f t="shared" si="72"/>
        <v>3</v>
      </c>
      <c r="F127" s="574">
        <f t="shared" si="72"/>
        <v>0</v>
      </c>
      <c r="G127" s="574">
        <f t="shared" si="72"/>
        <v>29</v>
      </c>
      <c r="H127" s="574">
        <f t="shared" si="72"/>
        <v>2631</v>
      </c>
      <c r="I127" s="574">
        <f t="shared" si="72"/>
        <v>9220</v>
      </c>
      <c r="J127" s="574">
        <f t="shared" si="72"/>
        <v>6803</v>
      </c>
      <c r="K127" s="574">
        <f t="shared" si="72"/>
        <v>3766</v>
      </c>
      <c r="L127" s="574">
        <f t="shared" si="72"/>
        <v>2509</v>
      </c>
      <c r="M127" s="574">
        <f t="shared" si="72"/>
        <v>1847</v>
      </c>
      <c r="N127" s="574">
        <f t="shared" si="72"/>
        <v>1263</v>
      </c>
      <c r="O127" s="574">
        <f t="shared" si="72"/>
        <v>814</v>
      </c>
      <c r="P127" s="574">
        <f t="shared" si="72"/>
        <v>434</v>
      </c>
      <c r="Q127" s="574">
        <f t="shared" si="72"/>
        <v>224</v>
      </c>
      <c r="R127" s="574">
        <f t="shared" si="72"/>
        <v>93</v>
      </c>
      <c r="S127" s="575">
        <f t="shared" si="72"/>
        <v>59</v>
      </c>
      <c r="X127" s="94" t="s">
        <v>39</v>
      </c>
      <c r="Y127" s="534">
        <f t="shared" ref="Y127:AJ127" si="73">SUM(Y115:Y126)</f>
        <v>29696</v>
      </c>
      <c r="Z127" s="535">
        <f t="shared" si="73"/>
        <v>4</v>
      </c>
      <c r="AA127" s="535">
        <f t="shared" si="73"/>
        <v>29</v>
      </c>
      <c r="AB127" s="535">
        <f t="shared" si="73"/>
        <v>2631</v>
      </c>
      <c r="AC127" s="535">
        <f t="shared" si="73"/>
        <v>9220</v>
      </c>
      <c r="AD127" s="535">
        <f t="shared" si="73"/>
        <v>6803</v>
      </c>
      <c r="AE127" s="535">
        <f t="shared" si="73"/>
        <v>3766</v>
      </c>
      <c r="AF127" s="535">
        <f t="shared" si="73"/>
        <v>2509</v>
      </c>
      <c r="AG127" s="535">
        <f t="shared" si="73"/>
        <v>3110</v>
      </c>
      <c r="AH127" s="535">
        <f t="shared" si="73"/>
        <v>1248</v>
      </c>
      <c r="AI127" s="535">
        <f t="shared" si="73"/>
        <v>317</v>
      </c>
      <c r="AJ127" s="648">
        <f t="shared" si="73"/>
        <v>59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3.3674568965517241E-5</v>
      </c>
      <c r="E128" s="578">
        <f>E127/C127</f>
        <v>1.0102370689655172E-4</v>
      </c>
      <c r="F128" s="578">
        <f>F127/C127</f>
        <v>0</v>
      </c>
      <c r="G128" s="578">
        <f>G127/C127</f>
        <v>9.765625E-4</v>
      </c>
      <c r="H128" s="578">
        <f>H127/C127</f>
        <v>8.8597790948275856E-2</v>
      </c>
      <c r="I128" s="578">
        <f>I127/C127</f>
        <v>0.31047952586206895</v>
      </c>
      <c r="J128" s="578">
        <f>J127/C127</f>
        <v>0.22908809267241378</v>
      </c>
      <c r="K128" s="578">
        <f>K127/C127</f>
        <v>0.12681842672413793</v>
      </c>
      <c r="L128" s="578">
        <f>L127/C127</f>
        <v>8.4489493534482762E-2</v>
      </c>
      <c r="M128" s="578">
        <f>M127/C127</f>
        <v>6.2196928879310345E-2</v>
      </c>
      <c r="N128" s="578">
        <f>N127/C127</f>
        <v>4.2530980603448273E-2</v>
      </c>
      <c r="O128" s="578">
        <f>O127/C127</f>
        <v>2.7411099137931036E-2</v>
      </c>
      <c r="P128" s="578">
        <f>P127/C127</f>
        <v>1.4614762931034482E-2</v>
      </c>
      <c r="Q128" s="578">
        <f>Q127/C127</f>
        <v>7.5431034482758624E-3</v>
      </c>
      <c r="R128" s="578">
        <f>R127/C127</f>
        <v>3.1317349137931034E-3</v>
      </c>
      <c r="S128" s="579">
        <f>S127/C127</f>
        <v>1.9867995689655171E-3</v>
      </c>
      <c r="X128" s="537" t="s">
        <v>66</v>
      </c>
      <c r="Y128" s="538">
        <f>Y127/Y127</f>
        <v>1</v>
      </c>
      <c r="Z128" s="539">
        <f>Z127/Y127</f>
        <v>1.3469827586206896E-4</v>
      </c>
      <c r="AA128" s="539">
        <f>AA127/Y127</f>
        <v>9.765625E-4</v>
      </c>
      <c r="AB128" s="539">
        <f>AB127/Y127</f>
        <v>8.8597790948275856E-2</v>
      </c>
      <c r="AC128" s="539">
        <f>AC127/Y127</f>
        <v>0.31047952586206895</v>
      </c>
      <c r="AD128" s="539">
        <f>AD127/Y127</f>
        <v>0.22908809267241378</v>
      </c>
      <c r="AE128" s="539">
        <f>AE127/Y127</f>
        <v>0.12681842672413793</v>
      </c>
      <c r="AF128" s="539">
        <f>AF127/Y127</f>
        <v>8.4489493534482762E-2</v>
      </c>
      <c r="AG128" s="539">
        <f>AG127/Y127</f>
        <v>0.10472790948275862</v>
      </c>
      <c r="AH128" s="539">
        <f>AH127/Y127</f>
        <v>4.2025862068965518E-2</v>
      </c>
      <c r="AI128" s="539">
        <f>AI127/Y127</f>
        <v>1.0674838362068966E-2</v>
      </c>
      <c r="AJ128" s="539">
        <f>AJ127/Y127</f>
        <v>1.9867995689655171E-3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令和6年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2.57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0.21</v>
      </c>
      <c r="I132" s="766">
        <f>+[2]ｸﾗﾐ!I74</f>
        <v>0.8</v>
      </c>
      <c r="J132" s="766">
        <f>+[2]ｸﾗﾐ!J74</f>
        <v>0.61</v>
      </c>
      <c r="K132" s="766">
        <f>+[2]ｸﾗﾐ!K74</f>
        <v>0.31</v>
      </c>
      <c r="L132" s="766">
        <f>+[2]ｸﾗﾐ!L74</f>
        <v>0.22</v>
      </c>
      <c r="M132" s="766">
        <f>+[2]ｸﾗﾐ!M74</f>
        <v>0.17</v>
      </c>
      <c r="N132" s="766">
        <f>+[2]ｸﾗﾐ!N74</f>
        <v>0.11</v>
      </c>
      <c r="O132" s="766">
        <f>+[2]ｸﾗﾐ!O74</f>
        <v>0.06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TRANSPOSE('保健所別（令和6年）'!D15:O15)</f>
        <v>2.57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2.4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0.2</v>
      </c>
      <c r="I133" s="766">
        <f>+[2]ｸﾗﾐ!I75</f>
        <v>0.75</v>
      </c>
      <c r="J133" s="766">
        <f>+[2]ｸﾗﾐ!J75</f>
        <v>0.56999999999999995</v>
      </c>
      <c r="K133" s="766">
        <f>+[2]ｸﾗﾐ!K75</f>
        <v>0.31</v>
      </c>
      <c r="L133" s="766">
        <f>+[2]ｸﾗﾐ!L75</f>
        <v>0.18</v>
      </c>
      <c r="M133" s="766">
        <f>+[2]ｸﾗﾐ!M75</f>
        <v>0.15</v>
      </c>
      <c r="N133" s="766">
        <f>+[2]ｸﾗﾐ!N75</f>
        <v>0.1</v>
      </c>
      <c r="O133" s="766">
        <f>+[2]ｸﾗﾐ!O75</f>
        <v>7.0000000000000007E-2</v>
      </c>
      <c r="P133" s="766">
        <f>+[2]ｸﾗﾐ!P75</f>
        <v>0.03</v>
      </c>
      <c r="Q133" s="766">
        <f>+[2]ｸﾗﾐ!Q75</f>
        <v>0.02</v>
      </c>
      <c r="R133" s="766">
        <f>+[2]ｸﾗﾐ!R75</f>
        <v>0.01</v>
      </c>
      <c r="S133" s="766">
        <f>+[2]ｸﾗﾐ!S75</f>
        <v>0.01</v>
      </c>
      <c r="U133">
        <v>2.4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2.52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0.23</v>
      </c>
      <c r="I134" s="766">
        <f>+[2]ｸﾗﾐ!I76</f>
        <v>0.75</v>
      </c>
      <c r="J134" s="766">
        <f>+[2]ｸﾗﾐ!J76</f>
        <v>0.56000000000000005</v>
      </c>
      <c r="K134" s="766">
        <f>+[2]ｸﾗﾐ!K76</f>
        <v>0.34</v>
      </c>
      <c r="L134" s="766">
        <f>+[2]ｸﾗﾐ!L76</f>
        <v>0.21</v>
      </c>
      <c r="M134" s="766">
        <f>+[2]ｸﾗﾐ!M76</f>
        <v>0.17</v>
      </c>
      <c r="N134" s="766">
        <f>+[2]ｸﾗﾐ!N76</f>
        <v>0.12</v>
      </c>
      <c r="O134" s="766">
        <f>+[2]ｸﾗﾐ!O76</f>
        <v>0.08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2.52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2.5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0.01</v>
      </c>
      <c r="H135" s="766">
        <f>+[2]ｸﾗﾐ!H77</f>
        <v>0.19</v>
      </c>
      <c r="I135" s="766">
        <f>+[2]ｸﾗﾐ!I77</f>
        <v>0.79</v>
      </c>
      <c r="J135" s="766">
        <f>+[2]ｸﾗﾐ!J77</f>
        <v>0.59</v>
      </c>
      <c r="K135" s="766">
        <f>+[2]ｸﾗﾐ!K77</f>
        <v>0.35</v>
      </c>
      <c r="L135" s="766">
        <f>+[2]ｸﾗﾐ!L77</f>
        <v>0.2</v>
      </c>
      <c r="M135" s="766">
        <f>+[2]ｸﾗﾐ!M77</f>
        <v>0.14000000000000001</v>
      </c>
      <c r="N135" s="766">
        <f>+[2]ｸﾗﾐ!N77</f>
        <v>0.09</v>
      </c>
      <c r="O135" s="766">
        <f>+[2]ｸﾗﾐ!O77</f>
        <v>0.08</v>
      </c>
      <c r="P135" s="766">
        <f>+[2]ｸﾗﾐ!P77</f>
        <v>0.03</v>
      </c>
      <c r="Q135" s="766">
        <f>+[2]ｸﾗﾐ!Q77</f>
        <v>0.02</v>
      </c>
      <c r="R135" s="766">
        <f>+[2]ｸﾗﾐ!R77</f>
        <v>0.01</v>
      </c>
      <c r="S135" s="766">
        <f>+[2]ｸﾗﾐ!S77</f>
        <v>0.01</v>
      </c>
      <c r="U135">
        <v>2.5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2.58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0.24</v>
      </c>
      <c r="I136" s="766">
        <f>+[2]ｸﾗﾐ!I78</f>
        <v>0.79</v>
      </c>
      <c r="J136" s="766">
        <f>+[2]ｸﾗﾐ!J78</f>
        <v>0.59</v>
      </c>
      <c r="K136" s="766">
        <f>+[2]ｸﾗﾐ!K78</f>
        <v>0.33</v>
      </c>
      <c r="L136" s="766">
        <f>+[2]ｸﾗﾐ!L78</f>
        <v>0.2</v>
      </c>
      <c r="M136" s="766">
        <f>+[2]ｸﾗﾐ!M78</f>
        <v>0.17</v>
      </c>
      <c r="N136" s="766">
        <f>+[2]ｸﾗﾐ!N78</f>
        <v>0.11</v>
      </c>
      <c r="O136" s="766">
        <f>+[2]ｸﾗﾐ!O78</f>
        <v>7.0000000000000007E-2</v>
      </c>
      <c r="P136" s="766">
        <f>+[2]ｸﾗﾐ!P78</f>
        <v>0.03</v>
      </c>
      <c r="Q136" s="766">
        <f>+[2]ｸﾗﾐ!Q78</f>
        <v>0.03</v>
      </c>
      <c r="R136" s="766">
        <f>+[2]ｸﾗﾐ!R78</f>
        <v>0.01</v>
      </c>
      <c r="S136" s="766">
        <f>+[2]ｸﾗﾐ!S78</f>
        <v>0.01</v>
      </c>
      <c r="U136">
        <v>2.58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2.57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</v>
      </c>
      <c r="H137" s="766">
        <f>+[2]ｸﾗﾐ!H79</f>
        <v>0.22</v>
      </c>
      <c r="I137" s="766">
        <f>+[2]ｸﾗﾐ!I79</f>
        <v>0.77</v>
      </c>
      <c r="J137" s="766">
        <f>+[2]ｸﾗﾐ!J79</f>
        <v>0.61</v>
      </c>
      <c r="K137" s="766">
        <f>+[2]ｸﾗﾐ!K79</f>
        <v>0.31</v>
      </c>
      <c r="L137" s="766">
        <f>+[2]ｸﾗﾐ!L79</f>
        <v>0.24</v>
      </c>
      <c r="M137" s="766">
        <f>+[2]ｸﾗﾐ!M79</f>
        <v>0.16</v>
      </c>
      <c r="N137" s="766">
        <f>+[2]ｸﾗﾐ!N79</f>
        <v>0.11</v>
      </c>
      <c r="O137" s="766">
        <f>+[2]ｸﾗﾐ!O79</f>
        <v>7.0000000000000007E-2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0.01</v>
      </c>
      <c r="U137">
        <v>2.57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2.73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0.27</v>
      </c>
      <c r="I138" s="766">
        <f>+[2]ｸﾗﾐ!I80</f>
        <v>0.87</v>
      </c>
      <c r="J138" s="766">
        <f>+[2]ｸﾗﾐ!J80</f>
        <v>0.6</v>
      </c>
      <c r="K138" s="766">
        <f>+[2]ｸﾗﾐ!K80</f>
        <v>0.34</v>
      </c>
      <c r="L138" s="766">
        <f>+[2]ｸﾗﾐ!L80</f>
        <v>0.21</v>
      </c>
      <c r="M138" s="766">
        <f>+[2]ｸﾗﾐ!M80</f>
        <v>0.16</v>
      </c>
      <c r="N138" s="766">
        <f>+[2]ｸﾗﾐ!N80</f>
        <v>0.11</v>
      </c>
      <c r="O138" s="766">
        <f>+[2]ｸﾗﾐ!O80</f>
        <v>0.08</v>
      </c>
      <c r="P138" s="766">
        <f>+[2]ｸﾗﾐ!P80</f>
        <v>0.04</v>
      </c>
      <c r="Q138" s="766">
        <f>+[2]ｸﾗﾐ!Q80</f>
        <v>0.03</v>
      </c>
      <c r="R138" s="766">
        <f>+[2]ｸﾗﾐ!R80</f>
        <v>0.01</v>
      </c>
      <c r="S138" s="766">
        <f>+[2]ｸﾗﾐ!S80</f>
        <v>0</v>
      </c>
      <c r="U138">
        <v>2.73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2.57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0.21</v>
      </c>
      <c r="I139" s="766">
        <f>+[2]ｸﾗﾐ!I81</f>
        <v>0.77</v>
      </c>
      <c r="J139" s="766">
        <f>+[2]ｸﾗﾐ!J81</f>
        <v>0.6</v>
      </c>
      <c r="K139" s="766">
        <f>+[2]ｸﾗﾐ!K81</f>
        <v>0.32</v>
      </c>
      <c r="L139" s="766">
        <f>+[2]ｸﾗﾐ!L81</f>
        <v>0.24</v>
      </c>
      <c r="M139" s="766">
        <f>+[2]ｸﾗﾐ!M81</f>
        <v>0.17</v>
      </c>
      <c r="N139" s="766">
        <f>+[2]ｸﾗﾐ!N81</f>
        <v>0.11</v>
      </c>
      <c r="O139" s="766">
        <f>+[2]ｸﾗﾐ!O81</f>
        <v>7.0000000000000007E-2</v>
      </c>
      <c r="P139" s="766">
        <f>+[2]ｸﾗﾐ!P81</f>
        <v>0.04</v>
      </c>
      <c r="Q139" s="766">
        <f>+[2]ｸﾗﾐ!Q81</f>
        <v>0.02</v>
      </c>
      <c r="R139" s="766">
        <f>+[2]ｸﾗﾐ!R81</f>
        <v>0.01</v>
      </c>
      <c r="S139" s="766">
        <f>+[2]ｸﾗﾐ!S81</f>
        <v>0.01</v>
      </c>
      <c r="U139">
        <v>2.57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2.64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0.01</v>
      </c>
      <c r="H140" s="766">
        <f>+[2]ｸﾗﾐ!H82</f>
        <v>0.24</v>
      </c>
      <c r="I140" s="766">
        <f>+[2]ｸﾗﾐ!I82</f>
        <v>0.85</v>
      </c>
      <c r="J140" s="766">
        <f>+[2]ｸﾗﾐ!J82</f>
        <v>0.6</v>
      </c>
      <c r="K140" s="766">
        <f>+[2]ｸﾗﾐ!K82</f>
        <v>0.31</v>
      </c>
      <c r="L140" s="766">
        <f>+[2]ｸﾗﾐ!L82</f>
        <v>0.22</v>
      </c>
      <c r="M140" s="766">
        <f>+[2]ｸﾗﾐ!M82</f>
        <v>0.16</v>
      </c>
      <c r="N140" s="766">
        <f>+[2]ｸﾗﾐ!N82</f>
        <v>0.13</v>
      </c>
      <c r="O140" s="766">
        <f>+[2]ｸﾗﾐ!O82</f>
        <v>0.05</v>
      </c>
      <c r="P140" s="766">
        <f>+[2]ｸﾗﾐ!P82</f>
        <v>0.04</v>
      </c>
      <c r="Q140" s="766">
        <f>+[2]ｸﾗﾐ!Q82</f>
        <v>0.02</v>
      </c>
      <c r="R140" s="766">
        <f>+[2]ｸﾗﾐ!R82</f>
        <v>0.01</v>
      </c>
      <c r="S140" s="766">
        <f>+[2]ｸﾗﾐ!S82</f>
        <v>0.01</v>
      </c>
      <c r="U140">
        <v>2.64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2.74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0.25</v>
      </c>
      <c r="I141" s="766">
        <f>+[2]ｸﾗﾐ!I83</f>
        <v>0.91</v>
      </c>
      <c r="J141" s="766">
        <f>+[2]ｸﾗﾐ!J83</f>
        <v>0.6</v>
      </c>
      <c r="K141" s="766">
        <f>+[2]ｸﾗﾐ!K83</f>
        <v>0.34</v>
      </c>
      <c r="L141" s="766">
        <f>+[2]ｸﾗﾐ!L83</f>
        <v>0.25</v>
      </c>
      <c r="M141" s="766">
        <f>+[2]ｸﾗﾐ!M83</f>
        <v>0.14000000000000001</v>
      </c>
      <c r="N141" s="766">
        <f>+[2]ｸﾗﾐ!N83</f>
        <v>0.12</v>
      </c>
      <c r="O141" s="766">
        <f>+[2]ｸﾗﾐ!O83</f>
        <v>7.0000000000000007E-2</v>
      </c>
      <c r="P141" s="766">
        <f>+[2]ｸﾗﾐ!P83</f>
        <v>0.03</v>
      </c>
      <c r="Q141" s="766">
        <f>+[2]ｸﾗﾐ!Q83</f>
        <v>0.01</v>
      </c>
      <c r="R141" s="766">
        <f>+[2]ｸﾗﾐ!R83</f>
        <v>0.01</v>
      </c>
      <c r="S141" s="766">
        <f>+[2]ｸﾗﾐ!S83</f>
        <v>0</v>
      </c>
      <c r="U141">
        <v>2.74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2.39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0.21</v>
      </c>
      <c r="I142" s="766">
        <f>+[2]ｸﾗﾐ!I84</f>
        <v>0.72</v>
      </c>
      <c r="J142" s="766">
        <f>+[2]ｸﾗﾐ!J84</f>
        <v>0.56000000000000005</v>
      </c>
      <c r="K142" s="766">
        <f>+[2]ｸﾗﾐ!K84</f>
        <v>0.31</v>
      </c>
      <c r="L142" s="766">
        <f>+[2]ｸﾗﾐ!L84</f>
        <v>0.22</v>
      </c>
      <c r="M142" s="766">
        <f>+[2]ｸﾗﾐ!M84</f>
        <v>0.15</v>
      </c>
      <c r="N142" s="766">
        <f>+[2]ｸﾗﾐ!N84</f>
        <v>0.09</v>
      </c>
      <c r="O142" s="766">
        <f>+[2]ｸﾗﾐ!O84</f>
        <v>7.0000000000000007E-2</v>
      </c>
      <c r="P142" s="766">
        <f>+[2]ｸﾗﾐ!P84</f>
        <v>0.03</v>
      </c>
      <c r="Q142" s="766">
        <f>+[2]ｸﾗﾐ!Q84</f>
        <v>0.02</v>
      </c>
      <c r="R142" s="766">
        <f>+[2]ｸﾗﾐ!R84</f>
        <v>0</v>
      </c>
      <c r="S142" s="766">
        <f>+[2]ｸﾗﾐ!S84</f>
        <v>0.01</v>
      </c>
      <c r="U142">
        <v>2.39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2.13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0.2</v>
      </c>
      <c r="I143" s="766">
        <f>+[2]ｸﾗﾐ!I85</f>
        <v>0.65</v>
      </c>
      <c r="J143" s="766">
        <f>+[2]ｸﾗﾐ!J85</f>
        <v>0.47</v>
      </c>
      <c r="K143" s="766">
        <f>+[2]ｸﾗﾐ!K85</f>
        <v>0.3</v>
      </c>
      <c r="L143" s="766">
        <f>+[2]ｸﾗﾐ!L85</f>
        <v>0.16</v>
      </c>
      <c r="M143" s="766">
        <f>+[2]ｸﾗﾐ!M85</f>
        <v>0.14000000000000001</v>
      </c>
      <c r="N143" s="766">
        <f>+[2]ｸﾗﾐ!N85</f>
        <v>0.09</v>
      </c>
      <c r="O143" s="766">
        <f>+[2]ｸﾗﾐ!O85</f>
        <v>0.05</v>
      </c>
      <c r="P143" s="766">
        <f>+[2]ｸﾗﾐ!P85</f>
        <v>0.03</v>
      </c>
      <c r="Q143" s="766">
        <f>+[2]ｸﾗﾐ!Q85</f>
        <v>0.01</v>
      </c>
      <c r="R143" s="766">
        <f>+[2]ｸﾗﾐ!R85</f>
        <v>0.01</v>
      </c>
      <c r="S143" s="766">
        <f>+[2]ｸﾗﾐ!S85</f>
        <v>0</v>
      </c>
      <c r="U143">
        <v>2.13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30.34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0.02</v>
      </c>
      <c r="H144" s="910">
        <f t="shared" si="76"/>
        <v>2.67</v>
      </c>
      <c r="I144" s="910">
        <f t="shared" si="76"/>
        <v>9.4200000000000017</v>
      </c>
      <c r="J144" s="910">
        <f t="shared" si="76"/>
        <v>6.9599999999999982</v>
      </c>
      <c r="K144" s="910">
        <f t="shared" si="76"/>
        <v>3.8699999999999997</v>
      </c>
      <c r="L144" s="910">
        <f t="shared" si="76"/>
        <v>2.5500000000000003</v>
      </c>
      <c r="M144" s="910">
        <f t="shared" si="76"/>
        <v>1.88</v>
      </c>
      <c r="N144" s="910">
        <f t="shared" si="76"/>
        <v>1.29</v>
      </c>
      <c r="O144" s="910">
        <f t="shared" si="76"/>
        <v>0.82000000000000028</v>
      </c>
      <c r="P144" s="910">
        <f t="shared" si="76"/>
        <v>0.42000000000000004</v>
      </c>
      <c r="Q144" s="910">
        <f t="shared" si="76"/>
        <v>0.23</v>
      </c>
      <c r="R144" s="910">
        <f t="shared" si="76"/>
        <v>0.10999999999999999</v>
      </c>
      <c r="S144" s="910">
        <f t="shared" si="76"/>
        <v>7.0000000000000007E-2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6.5919578114700071E-4</v>
      </c>
      <c r="H145" s="578">
        <f>H144/C144</f>
        <v>8.8002636783124588E-2</v>
      </c>
      <c r="I145" s="578">
        <f>I144/C144</f>
        <v>0.31048121292023739</v>
      </c>
      <c r="J145" s="578">
        <f>J144/C144</f>
        <v>0.22940013183915617</v>
      </c>
      <c r="K145" s="578">
        <f>K144/C144</f>
        <v>0.12755438365194463</v>
      </c>
      <c r="L145" s="578">
        <f>L144/C144</f>
        <v>8.4047462096242587E-2</v>
      </c>
      <c r="M145" s="578">
        <f>M144/C144</f>
        <v>6.196440342781806E-2</v>
      </c>
      <c r="N145" s="578">
        <f>N144/C144</f>
        <v>4.2518127883981544E-2</v>
      </c>
      <c r="O145" s="578">
        <f>O144/C144</f>
        <v>2.7027027027027035E-2</v>
      </c>
      <c r="P145" s="578">
        <f>P144/C144</f>
        <v>1.3843111404087016E-2</v>
      </c>
      <c r="Q145" s="578">
        <f>Q144/C144</f>
        <v>7.5807514831905077E-3</v>
      </c>
      <c r="R145" s="578">
        <f>R144/C144</f>
        <v>3.6255767963085032E-3</v>
      </c>
      <c r="S145" s="579">
        <f>S144/C144</f>
        <v>2.3071852340145024E-3</v>
      </c>
    </row>
    <row r="147" spans="2:22" ht="18.75" x14ac:dyDescent="0.15">
      <c r="B147" s="98" t="str">
        <f>B3</f>
        <v>令和6年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1274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1</v>
      </c>
      <c r="H149" s="879">
        <f>+[2]ｸﾗﾐ!H4</f>
        <v>76</v>
      </c>
      <c r="I149" s="879">
        <f>+[2]ｸﾗﾐ!I4</f>
        <v>324</v>
      </c>
      <c r="J149" s="879">
        <f>+[2]ｸﾗﾐ!J4</f>
        <v>261</v>
      </c>
      <c r="K149" s="879">
        <f>+[2]ｸﾗﾐ!K4</f>
        <v>163</v>
      </c>
      <c r="L149" s="879">
        <f>+[2]ｸﾗﾐ!L4</f>
        <v>143</v>
      </c>
      <c r="M149" s="879">
        <f>+[2]ｸﾗﾐ!M4</f>
        <v>112</v>
      </c>
      <c r="N149" s="879">
        <f>+[2]ｸﾗﾐ!N4</f>
        <v>83</v>
      </c>
      <c r="O149" s="879">
        <f>+[2]ｸﾗﾐ!O4</f>
        <v>47</v>
      </c>
      <c r="P149" s="879">
        <f>+[2]ｸﾗﾐ!P4</f>
        <v>35</v>
      </c>
      <c r="Q149" s="879">
        <f>+[2]ｸﾗﾐ!Q4</f>
        <v>17</v>
      </c>
      <c r="R149" s="879">
        <f>+[2]ｸﾗﾐ!R4</f>
        <v>9</v>
      </c>
      <c r="S149" s="879">
        <f>+[2]ｸﾗﾐ!S4</f>
        <v>3</v>
      </c>
      <c r="U149">
        <f t="array" ref="U149:U160">TRANSPOSE('保健所別（令和6年）'!D109:O109)</f>
        <v>1274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1140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0</v>
      </c>
      <c r="H150" s="879">
        <f>+[2]ｸﾗﾐ!H5</f>
        <v>53</v>
      </c>
      <c r="I150" s="879">
        <f>+[2]ｸﾗﾐ!I5</f>
        <v>272</v>
      </c>
      <c r="J150" s="879">
        <f>+[2]ｸﾗﾐ!J5</f>
        <v>243</v>
      </c>
      <c r="K150" s="879">
        <f>+[2]ｸﾗﾐ!K5</f>
        <v>178</v>
      </c>
      <c r="L150" s="879">
        <f>+[2]ｸﾗﾐ!L5</f>
        <v>112</v>
      </c>
      <c r="M150" s="879">
        <f>+[2]ｸﾗﾐ!M5</f>
        <v>100</v>
      </c>
      <c r="N150" s="879">
        <f>+[2]ｸﾗﾐ!N5</f>
        <v>74</v>
      </c>
      <c r="O150" s="879">
        <f>+[2]ｸﾗﾐ!O5</f>
        <v>52</v>
      </c>
      <c r="P150" s="879">
        <f>+[2]ｸﾗﾐ!P5</f>
        <v>28</v>
      </c>
      <c r="Q150" s="879">
        <f>+[2]ｸﾗﾐ!Q5</f>
        <v>17</v>
      </c>
      <c r="R150" s="879">
        <f>+[2]ｸﾗﾐ!R5</f>
        <v>6</v>
      </c>
      <c r="S150" s="879">
        <f>+[2]ｸﾗﾐ!S5</f>
        <v>5</v>
      </c>
      <c r="U150">
        <v>1140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1243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63</v>
      </c>
      <c r="I151" s="879">
        <f>+[2]ｸﾗﾐ!I6</f>
        <v>314</v>
      </c>
      <c r="J151" s="879">
        <f>+[2]ｸﾗﾐ!J6</f>
        <v>263</v>
      </c>
      <c r="K151" s="879">
        <f>+[2]ｸﾗﾐ!K6</f>
        <v>175</v>
      </c>
      <c r="L151" s="879">
        <f>+[2]ｸﾗﾐ!L6</f>
        <v>129</v>
      </c>
      <c r="M151" s="879">
        <f>+[2]ｸﾗﾐ!M6</f>
        <v>100</v>
      </c>
      <c r="N151" s="879">
        <f>+[2]ｸﾗﾐ!N6</f>
        <v>89</v>
      </c>
      <c r="O151" s="879">
        <f>+[2]ｸﾗﾐ!O6</f>
        <v>64</v>
      </c>
      <c r="P151" s="879">
        <f>+[2]ｸﾗﾐ!P6</f>
        <v>29</v>
      </c>
      <c r="Q151" s="879">
        <f>+[2]ｸﾗﾐ!Q6</f>
        <v>12</v>
      </c>
      <c r="R151" s="879">
        <f>+[2]ｸﾗﾐ!R6</f>
        <v>1</v>
      </c>
      <c r="S151" s="879">
        <f>+[2]ｸﾗﾐ!S6</f>
        <v>4</v>
      </c>
      <c r="U151">
        <v>1243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1224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59</v>
      </c>
      <c r="I152" s="879">
        <f>+[2]ｸﾗﾐ!I7</f>
        <v>309</v>
      </c>
      <c r="J152" s="879">
        <f>+[2]ｸﾗﾐ!J7</f>
        <v>280</v>
      </c>
      <c r="K152" s="879">
        <f>+[2]ｸﾗﾐ!K7</f>
        <v>185</v>
      </c>
      <c r="L152" s="879">
        <f>+[2]ｸﾗﾐ!L7</f>
        <v>114</v>
      </c>
      <c r="M152" s="879">
        <f>+[2]ｸﾗﾐ!M7</f>
        <v>95</v>
      </c>
      <c r="N152" s="879">
        <f>+[2]ｸﾗﾐ!N7</f>
        <v>68</v>
      </c>
      <c r="O152" s="879">
        <f>+[2]ｸﾗﾐ!O7</f>
        <v>63</v>
      </c>
      <c r="P152" s="879">
        <f>+[2]ｸﾗﾐ!P7</f>
        <v>23</v>
      </c>
      <c r="Q152" s="879">
        <f>+[2]ｸﾗﾐ!Q7</f>
        <v>12</v>
      </c>
      <c r="R152" s="879">
        <f>+[2]ｸﾗﾐ!R7</f>
        <v>11</v>
      </c>
      <c r="S152" s="879">
        <f>+[2]ｸﾗﾐ!S7</f>
        <v>5</v>
      </c>
      <c r="U152">
        <v>1224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1273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61</v>
      </c>
      <c r="I153" s="879">
        <f>+[2]ｸﾗﾐ!I8</f>
        <v>318</v>
      </c>
      <c r="J153" s="879">
        <f>+[2]ｸﾗﾐ!J8</f>
        <v>265</v>
      </c>
      <c r="K153" s="879">
        <f>+[2]ｸﾗﾐ!K8</f>
        <v>174</v>
      </c>
      <c r="L153" s="879">
        <f>+[2]ｸﾗﾐ!L8</f>
        <v>127</v>
      </c>
      <c r="M153" s="879">
        <f>+[2]ｸﾗﾐ!M8</f>
        <v>118</v>
      </c>
      <c r="N153" s="879">
        <f>+[2]ｸﾗﾐ!N8</f>
        <v>94</v>
      </c>
      <c r="O153" s="879">
        <f>+[2]ｸﾗﾐ!O8</f>
        <v>53</v>
      </c>
      <c r="P153" s="879">
        <f>+[2]ｸﾗﾐ!P8</f>
        <v>26</v>
      </c>
      <c r="Q153" s="879">
        <f>+[2]ｸﾗﾐ!Q8</f>
        <v>26</v>
      </c>
      <c r="R153" s="879">
        <f>+[2]ｸﾗﾐ!R8</f>
        <v>6</v>
      </c>
      <c r="S153" s="879">
        <f>+[2]ｸﾗﾐ!S8</f>
        <v>5</v>
      </c>
      <c r="U153">
        <v>1273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1288</v>
      </c>
      <c r="D154" s="879">
        <f>+[2]ｸﾗﾐ!D9</f>
        <v>1</v>
      </c>
      <c r="E154" s="879">
        <f>+[2]ｸﾗﾐ!E9</f>
        <v>0</v>
      </c>
      <c r="F154" s="879">
        <f>+[2]ｸﾗﾐ!F9</f>
        <v>0</v>
      </c>
      <c r="G154" s="879">
        <f>+[2]ｸﾗﾐ!G9</f>
        <v>0</v>
      </c>
      <c r="H154" s="879">
        <f>+[2]ｸﾗﾐ!H9</f>
        <v>67</v>
      </c>
      <c r="I154" s="879">
        <f>+[2]ｸﾗﾐ!I9</f>
        <v>291</v>
      </c>
      <c r="J154" s="879">
        <f>+[2]ｸﾗﾐ!J9</f>
        <v>291</v>
      </c>
      <c r="K154" s="879">
        <f>+[2]ｸﾗﾐ!K9</f>
        <v>185</v>
      </c>
      <c r="L154" s="879">
        <f>+[2]ｸﾗﾐ!L9</f>
        <v>146</v>
      </c>
      <c r="M154" s="879">
        <f>+[2]ｸﾗﾐ!M9</f>
        <v>112</v>
      </c>
      <c r="N154" s="879">
        <f>+[2]ｸﾗﾐ!N9</f>
        <v>73</v>
      </c>
      <c r="O154" s="879">
        <f>+[2]ｸﾗﾐ!O9</f>
        <v>60</v>
      </c>
      <c r="P154" s="879">
        <f>+[2]ｸﾗﾐ!P9</f>
        <v>34</v>
      </c>
      <c r="Q154" s="879">
        <f>+[2]ｸﾗﾐ!Q9</f>
        <v>13</v>
      </c>
      <c r="R154" s="879">
        <f>+[2]ｸﾗﾐ!R9</f>
        <v>6</v>
      </c>
      <c r="S154" s="879">
        <f>+[2]ｸﾗﾐ!S9</f>
        <v>9</v>
      </c>
      <c r="U154">
        <v>1288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1314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74</v>
      </c>
      <c r="I155" s="879">
        <f>+[2]ｸﾗﾐ!I10</f>
        <v>331</v>
      </c>
      <c r="J155" s="879">
        <f>+[2]ｸﾗﾐ!J10</f>
        <v>282</v>
      </c>
      <c r="K155" s="879">
        <f>+[2]ｸﾗﾐ!K10</f>
        <v>179</v>
      </c>
      <c r="L155" s="879">
        <f>+[2]ｸﾗﾐ!L10</f>
        <v>133</v>
      </c>
      <c r="M155" s="879">
        <f>+[2]ｸﾗﾐ!M10</f>
        <v>108</v>
      </c>
      <c r="N155" s="879">
        <f>+[2]ｸﾗﾐ!N10</f>
        <v>77</v>
      </c>
      <c r="O155" s="879">
        <f>+[2]ｸﾗﾐ!O10</f>
        <v>56</v>
      </c>
      <c r="P155" s="879">
        <f>+[2]ｸﾗﾐ!P10</f>
        <v>40</v>
      </c>
      <c r="Q155" s="879">
        <f>+[2]ｸﾗﾐ!Q10</f>
        <v>26</v>
      </c>
      <c r="R155" s="879">
        <f>+[2]ｸﾗﾐ!R10</f>
        <v>6</v>
      </c>
      <c r="S155" s="879">
        <f>+[2]ｸﾗﾐ!S10</f>
        <v>2</v>
      </c>
      <c r="U155">
        <v>1314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1258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62</v>
      </c>
      <c r="I156" s="879">
        <f>+[2]ｸﾗﾐ!I11</f>
        <v>299</v>
      </c>
      <c r="J156" s="879">
        <f>+[2]ｸﾗﾐ!J11</f>
        <v>268</v>
      </c>
      <c r="K156" s="879">
        <f>+[2]ｸﾗﾐ!K11</f>
        <v>175</v>
      </c>
      <c r="L156" s="879">
        <f>+[2]ｸﾗﾐ!L11</f>
        <v>149</v>
      </c>
      <c r="M156" s="879">
        <f>+[2]ｸﾗﾐ!M11</f>
        <v>99</v>
      </c>
      <c r="N156" s="879">
        <f>+[2]ｸﾗﾐ!N11</f>
        <v>82</v>
      </c>
      <c r="O156" s="879">
        <f>+[2]ｸﾗﾐ!O11</f>
        <v>57</v>
      </c>
      <c r="P156" s="879">
        <f>+[2]ｸﾗﾐ!P11</f>
        <v>35</v>
      </c>
      <c r="Q156" s="879">
        <f>+[2]ｸﾗﾐ!Q11</f>
        <v>18</v>
      </c>
      <c r="R156" s="879">
        <f>+[2]ｸﾗﾐ!R11</f>
        <v>10</v>
      </c>
      <c r="S156" s="879">
        <f>+[2]ｸﾗﾐ!S11</f>
        <v>4</v>
      </c>
      <c r="U156">
        <v>1258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1294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1</v>
      </c>
      <c r="H157" s="879">
        <f>+[2]ｸﾗﾐ!H12</f>
        <v>77</v>
      </c>
      <c r="I157" s="879">
        <f>+[2]ｸﾗﾐ!I12</f>
        <v>347</v>
      </c>
      <c r="J157" s="879">
        <f>+[2]ｸﾗﾐ!J12</f>
        <v>256</v>
      </c>
      <c r="K157" s="879">
        <f>+[2]ｸﾗﾐ!K12</f>
        <v>159</v>
      </c>
      <c r="L157" s="879">
        <f>+[2]ｸﾗﾐ!L12</f>
        <v>137</v>
      </c>
      <c r="M157" s="879">
        <f>+[2]ｸﾗﾐ!M12</f>
        <v>113</v>
      </c>
      <c r="N157" s="879">
        <f>+[2]ｸﾗﾐ!N12</f>
        <v>105</v>
      </c>
      <c r="O157" s="879">
        <f>+[2]ｸﾗﾐ!O12</f>
        <v>40</v>
      </c>
      <c r="P157" s="879">
        <f>+[2]ｸﾗﾐ!P12</f>
        <v>37</v>
      </c>
      <c r="Q157" s="879">
        <f>+[2]ｸﾗﾐ!Q12</f>
        <v>13</v>
      </c>
      <c r="R157" s="879">
        <f>+[2]ｸﾗﾐ!R12</f>
        <v>5</v>
      </c>
      <c r="S157" s="879">
        <f>+[2]ｸﾗﾐ!S12</f>
        <v>4</v>
      </c>
      <c r="U157">
        <v>1294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1249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68</v>
      </c>
      <c r="I158" s="879">
        <f>+[2]ｸﾗﾐ!I13</f>
        <v>360</v>
      </c>
      <c r="J158" s="879">
        <f>+[2]ｸﾗﾐ!J13</f>
        <v>254</v>
      </c>
      <c r="K158" s="879">
        <f>+[2]ｸﾗﾐ!K13</f>
        <v>156</v>
      </c>
      <c r="L158" s="879">
        <f>+[2]ｸﾗﾐ!L13</f>
        <v>142</v>
      </c>
      <c r="M158" s="879">
        <f>+[2]ｸﾗﾐ!M13</f>
        <v>85</v>
      </c>
      <c r="N158" s="879">
        <f>+[2]ｸﾗﾐ!N13</f>
        <v>85</v>
      </c>
      <c r="O158" s="879">
        <f>+[2]ｸﾗﾐ!O13</f>
        <v>51</v>
      </c>
      <c r="P158" s="879">
        <f>+[2]ｸﾗﾐ!P13</f>
        <v>29</v>
      </c>
      <c r="Q158" s="879">
        <f>+[2]ｸﾗﾐ!Q13</f>
        <v>8</v>
      </c>
      <c r="R158" s="879">
        <f>+[2]ｸﾗﾐ!R13</f>
        <v>10</v>
      </c>
      <c r="S158" s="879">
        <f>+[2]ｸﾗﾐ!S13</f>
        <v>1</v>
      </c>
      <c r="U158">
        <v>1249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1168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58</v>
      </c>
      <c r="I159" s="879">
        <f>+[2]ｸﾗﾐ!I14</f>
        <v>308</v>
      </c>
      <c r="J159" s="879">
        <f>+[2]ｸﾗﾐ!J14</f>
        <v>260</v>
      </c>
      <c r="K159" s="879">
        <f>+[2]ｸﾗﾐ!K14</f>
        <v>157</v>
      </c>
      <c r="L159" s="879">
        <f>+[2]ｸﾗﾐ!L14</f>
        <v>129</v>
      </c>
      <c r="M159" s="879">
        <f>+[2]ｸﾗﾐ!M14</f>
        <v>91</v>
      </c>
      <c r="N159" s="879">
        <f>+[2]ｸﾗﾐ!N14</f>
        <v>65</v>
      </c>
      <c r="O159" s="879">
        <f>+[2]ｸﾗﾐ!O14</f>
        <v>50</v>
      </c>
      <c r="P159" s="879">
        <f>+[2]ｸﾗﾐ!P14</f>
        <v>29</v>
      </c>
      <c r="Q159" s="879">
        <f>+[2]ｸﾗﾐ!Q14</f>
        <v>14</v>
      </c>
      <c r="R159" s="879">
        <f>+[2]ｸﾗﾐ!R14</f>
        <v>3</v>
      </c>
      <c r="S159" s="879">
        <f>+[2]ｸﾗﾐ!S14</f>
        <v>4</v>
      </c>
      <c r="U159">
        <v>1168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1056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65</v>
      </c>
      <c r="I160" s="879">
        <f>+[2]ｸﾗﾐ!I15</f>
        <v>274</v>
      </c>
      <c r="J160" s="879">
        <f>+[2]ｸﾗﾐ!J15</f>
        <v>218</v>
      </c>
      <c r="K160" s="879">
        <f>+[2]ｸﾗﾐ!K15</f>
        <v>159</v>
      </c>
      <c r="L160" s="879">
        <f>+[2]ｸﾗﾐ!L15</f>
        <v>98</v>
      </c>
      <c r="M160" s="879">
        <f>+[2]ｸﾗﾐ!M15</f>
        <v>98</v>
      </c>
      <c r="N160" s="879">
        <f>+[2]ｸﾗﾐ!N15</f>
        <v>59</v>
      </c>
      <c r="O160" s="879">
        <f>+[2]ｸﾗﾐ!O15</f>
        <v>37</v>
      </c>
      <c r="P160" s="879">
        <f>+[2]ｸﾗﾐ!P15</f>
        <v>22</v>
      </c>
      <c r="Q160" s="879">
        <f>+[2]ｸﾗﾐ!Q15</f>
        <v>14</v>
      </c>
      <c r="R160" s="879">
        <f>+[2]ｸﾗﾐ!R15</f>
        <v>9</v>
      </c>
      <c r="S160" s="879">
        <f>+[2]ｸﾗﾐ!S15</f>
        <v>3</v>
      </c>
      <c r="U160">
        <v>1056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14781</v>
      </c>
      <c r="D161" s="912">
        <f t="shared" si="79"/>
        <v>1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783</v>
      </c>
      <c r="I161" s="912">
        <f t="shared" si="79"/>
        <v>3747</v>
      </c>
      <c r="J161" s="912">
        <f t="shared" si="79"/>
        <v>3141</v>
      </c>
      <c r="K161" s="912">
        <f t="shared" si="79"/>
        <v>2045</v>
      </c>
      <c r="L161" s="912">
        <f t="shared" si="79"/>
        <v>1559</v>
      </c>
      <c r="M161" s="912">
        <f t="shared" si="79"/>
        <v>1231</v>
      </c>
      <c r="N161" s="912">
        <f t="shared" si="79"/>
        <v>954</v>
      </c>
      <c r="O161" s="912">
        <f t="shared" si="79"/>
        <v>630</v>
      </c>
      <c r="P161" s="912">
        <f t="shared" si="79"/>
        <v>367</v>
      </c>
      <c r="Q161" s="912">
        <f t="shared" si="79"/>
        <v>190</v>
      </c>
      <c r="R161" s="912">
        <f t="shared" si="79"/>
        <v>82</v>
      </c>
      <c r="S161" s="912">
        <f t="shared" si="79"/>
        <v>49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6.7654421216426498E-5</v>
      </c>
      <c r="E162" s="889">
        <f>E161/C161</f>
        <v>0</v>
      </c>
      <c r="F162" s="889">
        <f>F161/C161</f>
        <v>0</v>
      </c>
      <c r="G162" s="889">
        <f>G161/C161</f>
        <v>1.35308842432853E-4</v>
      </c>
      <c r="H162" s="889">
        <f>H161/C161</f>
        <v>5.2973411812461943E-2</v>
      </c>
      <c r="I162" s="889">
        <f>I161/C161</f>
        <v>0.25350111629795008</v>
      </c>
      <c r="J162" s="889">
        <f>J161/C161</f>
        <v>0.21250253704079561</v>
      </c>
      <c r="K162" s="889">
        <f>K161/C161</f>
        <v>0.13835329138759217</v>
      </c>
      <c r="L162" s="889">
        <f>L161/C161</f>
        <v>0.10547324267640891</v>
      </c>
      <c r="M162" s="889">
        <f>M161/C161</f>
        <v>8.3282592517421011E-2</v>
      </c>
      <c r="N162" s="889">
        <f>N161/C161</f>
        <v>6.4542317840470875E-2</v>
      </c>
      <c r="O162" s="889">
        <f>O161/C161</f>
        <v>4.262228536634869E-2</v>
      </c>
      <c r="P162" s="889">
        <f>P161/C161</f>
        <v>2.4829172586428524E-2</v>
      </c>
      <c r="Q162" s="889">
        <f>Q161/C161</f>
        <v>1.2854340031121033E-2</v>
      </c>
      <c r="R162" s="889">
        <f>R161/C161</f>
        <v>5.5476625397469729E-3</v>
      </c>
      <c r="S162" s="889">
        <f>S161/C161</f>
        <v>3.3150666396048983E-3</v>
      </c>
    </row>
    <row r="164" spans="2:23" ht="18.75" x14ac:dyDescent="0.15">
      <c r="B164" s="98" t="str">
        <f>B3</f>
        <v>令和6年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1.31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0.08</v>
      </c>
      <c r="I166" s="766">
        <f>+[2]ｸﾗﾐ!I40</f>
        <v>0.33</v>
      </c>
      <c r="J166" s="766">
        <f>+[2]ｸﾗﾐ!J40</f>
        <v>0.27</v>
      </c>
      <c r="K166" s="766">
        <f>+[2]ｸﾗﾐ!K40</f>
        <v>0.17</v>
      </c>
      <c r="L166" s="766">
        <f>+[2]ｸﾗﾐ!L40</f>
        <v>0.15</v>
      </c>
      <c r="M166" s="766">
        <f>+[2]ｸﾗﾐ!M40</f>
        <v>0.11</v>
      </c>
      <c r="N166" s="766">
        <f>+[2]ｸﾗﾐ!N40</f>
        <v>0.09</v>
      </c>
      <c r="O166" s="766">
        <f>+[2]ｸﾗﾐ!O40</f>
        <v>0.05</v>
      </c>
      <c r="P166" s="766">
        <f>+[2]ｸﾗﾐ!P40</f>
        <v>0.04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TRANSPOSE('保健所別（令和6年）'!D115:O115)</f>
        <v>1.31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1.1599999999999999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0.28000000000000003</v>
      </c>
      <c r="J167" s="766">
        <f>+[2]ｸﾗﾐ!J41</f>
        <v>0.25</v>
      </c>
      <c r="K167" s="766">
        <f>+[2]ｸﾗﾐ!K41</f>
        <v>0.18</v>
      </c>
      <c r="L167" s="766">
        <f>+[2]ｸﾗﾐ!L41</f>
        <v>0.11</v>
      </c>
      <c r="M167" s="766">
        <f>+[2]ｸﾗﾐ!M41</f>
        <v>0.1</v>
      </c>
      <c r="N167" s="766">
        <f>+[2]ｸﾗﾐ!N41</f>
        <v>0.08</v>
      </c>
      <c r="O167" s="766">
        <f>+[2]ｸﾗﾐ!O41</f>
        <v>0.05</v>
      </c>
      <c r="P167" s="766">
        <f>+[2]ｸﾗﾐ!P41</f>
        <v>0.03</v>
      </c>
      <c r="Q167" s="766">
        <f>+[2]ｸﾗﾐ!Q41</f>
        <v>0.02</v>
      </c>
      <c r="R167" s="766">
        <f>+[2]ｸﾗﾐ!R41</f>
        <v>0.01</v>
      </c>
      <c r="S167" s="766">
        <f>+[2]ｸﾗﾐ!S41</f>
        <v>0.01</v>
      </c>
      <c r="U167">
        <v>1.1599999999999999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1.27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0.06</v>
      </c>
      <c r="I168" s="766">
        <f>+[2]ｸﾗﾐ!I42</f>
        <v>0.32</v>
      </c>
      <c r="J168" s="766">
        <f>+[2]ｸﾗﾐ!J42</f>
        <v>0.27</v>
      </c>
      <c r="K168" s="766">
        <f>+[2]ｸﾗﾐ!K42</f>
        <v>0.18</v>
      </c>
      <c r="L168" s="766">
        <f>+[2]ｸﾗﾐ!L42</f>
        <v>0.13</v>
      </c>
      <c r="M168" s="766">
        <f>+[2]ｸﾗﾐ!M42</f>
        <v>0.1</v>
      </c>
      <c r="N168" s="766">
        <f>+[2]ｸﾗﾐ!N42</f>
        <v>0.09</v>
      </c>
      <c r="O168" s="766">
        <f>+[2]ｸﾗﾐ!O42</f>
        <v>7.0000000000000007E-2</v>
      </c>
      <c r="P168" s="766">
        <f>+[2]ｸﾗﾐ!P42</f>
        <v>0.03</v>
      </c>
      <c r="Q168" s="766">
        <f>+[2]ｸﾗﾐ!Q42</f>
        <v>0.01</v>
      </c>
      <c r="R168" s="766">
        <f>+[2]ｸﾗﾐ!R42</f>
        <v>0</v>
      </c>
      <c r="S168" s="766">
        <f>+[2]ｸﾗﾐ!S42</f>
        <v>0</v>
      </c>
      <c r="U168">
        <v>1.27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1.25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0.32</v>
      </c>
      <c r="J169" s="766">
        <f>+[2]ｸﾗﾐ!J43</f>
        <v>0.28999999999999998</v>
      </c>
      <c r="K169" s="766">
        <f>+[2]ｸﾗﾐ!K43</f>
        <v>0.19</v>
      </c>
      <c r="L169" s="766">
        <f>+[2]ｸﾗﾐ!L43</f>
        <v>0.12</v>
      </c>
      <c r="M169" s="766">
        <f>+[2]ｸﾗﾐ!M43</f>
        <v>0.1</v>
      </c>
      <c r="N169" s="766">
        <f>+[2]ｸﾗﾐ!N43</f>
        <v>7.0000000000000007E-2</v>
      </c>
      <c r="O169" s="766">
        <f>+[2]ｸﾗﾐ!O43</f>
        <v>0.06</v>
      </c>
      <c r="P169" s="766">
        <f>+[2]ｸﾗﾐ!P43</f>
        <v>0.02</v>
      </c>
      <c r="Q169" s="766">
        <f>+[2]ｸﾗﾐ!Q43</f>
        <v>0.01</v>
      </c>
      <c r="R169" s="766">
        <f>+[2]ｸﾗﾐ!R43</f>
        <v>0.01</v>
      </c>
      <c r="S169" s="766">
        <f>+[2]ｸﾗﾐ!S43</f>
        <v>0.01</v>
      </c>
      <c r="U169">
        <v>1.25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1.3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0.06</v>
      </c>
      <c r="I170" s="766">
        <f>+[2]ｸﾗﾐ!I44</f>
        <v>0.33</v>
      </c>
      <c r="J170" s="766">
        <f>+[2]ｸﾗﾐ!J44</f>
        <v>0.27</v>
      </c>
      <c r="K170" s="766">
        <f>+[2]ｸﾗﾐ!K44</f>
        <v>0.18</v>
      </c>
      <c r="L170" s="766">
        <f>+[2]ｸﾗﾐ!L44</f>
        <v>0.13</v>
      </c>
      <c r="M170" s="766">
        <f>+[2]ｸﾗﾐ!M44</f>
        <v>0.12</v>
      </c>
      <c r="N170" s="766">
        <f>+[2]ｸﾗﾐ!N44</f>
        <v>0.1</v>
      </c>
      <c r="O170" s="766">
        <f>+[2]ｸﾗﾐ!O44</f>
        <v>0.05</v>
      </c>
      <c r="P170" s="766">
        <f>+[2]ｸﾗﾐ!P44</f>
        <v>0.03</v>
      </c>
      <c r="Q170" s="766">
        <f>+[2]ｸﾗﾐ!Q44</f>
        <v>0.03</v>
      </c>
      <c r="R170" s="766">
        <f>+[2]ｸﾗﾐ!R44</f>
        <v>0.01</v>
      </c>
      <c r="S170" s="766">
        <f>+[2]ｸﾗﾐ!S44</f>
        <v>0.01</v>
      </c>
      <c r="U170">
        <v>1.3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7.0000000000000007E-2</v>
      </c>
      <c r="I171" s="766">
        <f>+[2]ｸﾗﾐ!I45</f>
        <v>0.3</v>
      </c>
      <c r="J171" s="766">
        <f>+[2]ｸﾗﾐ!J45</f>
        <v>0.3</v>
      </c>
      <c r="K171" s="766">
        <f>+[2]ｸﾗﾐ!K45</f>
        <v>0.19</v>
      </c>
      <c r="L171" s="766">
        <f>+[2]ｸﾗﾐ!L45</f>
        <v>0.15</v>
      </c>
      <c r="M171" s="766">
        <f>+[2]ｸﾗﾐ!M45</f>
        <v>0.11</v>
      </c>
      <c r="N171" s="766">
        <f>+[2]ｸﾗﾐ!N45</f>
        <v>7.0000000000000007E-2</v>
      </c>
      <c r="O171" s="766">
        <f>+[2]ｸﾗﾐ!O45</f>
        <v>0.06</v>
      </c>
      <c r="P171" s="766">
        <f>+[2]ｸﾗﾐ!P45</f>
        <v>0.03</v>
      </c>
      <c r="Q171" s="766">
        <f>+[2]ｸﾗﾐ!Q45</f>
        <v>0.01</v>
      </c>
      <c r="R171" s="766">
        <f>+[2]ｸﾗﾐ!R45</f>
        <v>0.01</v>
      </c>
      <c r="S171" s="766">
        <f>+[2]ｸﾗﾐ!S45</f>
        <v>0.01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1.34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0.08</v>
      </c>
      <c r="I172" s="766">
        <f>+[2]ｸﾗﾐ!I46</f>
        <v>0.34</v>
      </c>
      <c r="J172" s="766">
        <f>+[2]ｸﾗﾐ!J46</f>
        <v>0.28999999999999998</v>
      </c>
      <c r="K172" s="766">
        <f>+[2]ｸﾗﾐ!K46</f>
        <v>0.18</v>
      </c>
      <c r="L172" s="766">
        <f>+[2]ｸﾗﾐ!L46</f>
        <v>0.14000000000000001</v>
      </c>
      <c r="M172" s="766">
        <f>+[2]ｸﾗﾐ!M46</f>
        <v>0.11</v>
      </c>
      <c r="N172" s="766">
        <f>+[2]ｸﾗﾐ!N46</f>
        <v>0.08</v>
      </c>
      <c r="O172" s="766">
        <f>+[2]ｸﾗﾐ!O46</f>
        <v>0.06</v>
      </c>
      <c r="P172" s="766">
        <f>+[2]ｸﾗﾐ!P46</f>
        <v>0.04</v>
      </c>
      <c r="Q172" s="766">
        <f>+[2]ｸﾗﾐ!Q46</f>
        <v>0.03</v>
      </c>
      <c r="R172" s="766">
        <f>+[2]ｸﾗﾐ!R46</f>
        <v>0.01</v>
      </c>
      <c r="S172" s="766">
        <f>+[2]ｸﾗﾐ!S46</f>
        <v>0</v>
      </c>
      <c r="U172">
        <v>1.34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1.28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0.06</v>
      </c>
      <c r="I173" s="766">
        <f>+[2]ｸﾗﾐ!I47</f>
        <v>0.31</v>
      </c>
      <c r="J173" s="766">
        <f>+[2]ｸﾗﾐ!J47</f>
        <v>0.27</v>
      </c>
      <c r="K173" s="766">
        <f>+[2]ｸﾗﾐ!K47</f>
        <v>0.18</v>
      </c>
      <c r="L173" s="766">
        <f>+[2]ｸﾗﾐ!L47</f>
        <v>0.15</v>
      </c>
      <c r="M173" s="766">
        <f>+[2]ｸﾗﾐ!M47</f>
        <v>0.1</v>
      </c>
      <c r="N173" s="766">
        <f>+[2]ｸﾗﾐ!N47</f>
        <v>0.08</v>
      </c>
      <c r="O173" s="766">
        <f>+[2]ｸﾗﾐ!O47</f>
        <v>0.06</v>
      </c>
      <c r="P173" s="766">
        <f>+[2]ｸﾗﾐ!P47</f>
        <v>0.04</v>
      </c>
      <c r="Q173" s="766">
        <f>+[2]ｸﾗﾐ!Q47</f>
        <v>0.02</v>
      </c>
      <c r="R173" s="766">
        <f>+[2]ｸﾗﾐ!R47</f>
        <v>0.01</v>
      </c>
      <c r="S173" s="766">
        <f>+[2]ｸﾗﾐ!S47</f>
        <v>0</v>
      </c>
      <c r="U173">
        <v>1.28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1.32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0.08</v>
      </c>
      <c r="I174" s="766">
        <f>+[2]ｸﾗﾐ!I48</f>
        <v>0.35</v>
      </c>
      <c r="J174" s="766">
        <f>+[2]ｸﾗﾐ!J48</f>
        <v>0.26</v>
      </c>
      <c r="K174" s="766">
        <f>+[2]ｸﾗﾐ!K48</f>
        <v>0.16</v>
      </c>
      <c r="L174" s="766">
        <f>+[2]ｸﾗﾐ!L48</f>
        <v>0.14000000000000001</v>
      </c>
      <c r="M174" s="766">
        <f>+[2]ｸﾗﾐ!M48</f>
        <v>0.12</v>
      </c>
      <c r="N174" s="766">
        <f>+[2]ｸﾗﾐ!N48</f>
        <v>0.11</v>
      </c>
      <c r="O174" s="766">
        <f>+[2]ｸﾗﾐ!O48</f>
        <v>0.04</v>
      </c>
      <c r="P174" s="766">
        <f>+[2]ｸﾗﾐ!P48</f>
        <v>0.04</v>
      </c>
      <c r="Q174" s="766">
        <f>+[2]ｸﾗﾐ!Q48</f>
        <v>0.01</v>
      </c>
      <c r="R174" s="766">
        <f>+[2]ｸﾗﾐ!R48</f>
        <v>0.01</v>
      </c>
      <c r="S174" s="766">
        <f>+[2]ｸﾗﾐ!S48</f>
        <v>0</v>
      </c>
      <c r="U174">
        <v>1.32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1.28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7.0000000000000007E-2</v>
      </c>
      <c r="I175" s="766">
        <f>+[2]ｸﾗﾐ!I49</f>
        <v>0.37</v>
      </c>
      <c r="J175" s="766">
        <f>+[2]ｸﾗﾐ!J49</f>
        <v>0.26</v>
      </c>
      <c r="K175" s="766">
        <f>+[2]ｸﾗﾐ!K49</f>
        <v>0.16</v>
      </c>
      <c r="L175" s="766">
        <f>+[2]ｸﾗﾐ!L49</f>
        <v>0.15</v>
      </c>
      <c r="M175" s="766">
        <f>+[2]ｸﾗﾐ!M49</f>
        <v>0.09</v>
      </c>
      <c r="N175" s="766">
        <f>+[2]ｸﾗﾐ!N49</f>
        <v>0.09</v>
      </c>
      <c r="O175" s="766">
        <f>+[2]ｸﾗﾐ!O49</f>
        <v>0.05</v>
      </c>
      <c r="P175" s="766">
        <f>+[2]ｸﾗﾐ!P49</f>
        <v>0.03</v>
      </c>
      <c r="Q175" s="766">
        <f>+[2]ｸﾗﾐ!Q49</f>
        <v>0.01</v>
      </c>
      <c r="R175" s="766">
        <f>+[2]ｸﾗﾐ!R49</f>
        <v>0.01</v>
      </c>
      <c r="S175" s="766">
        <f>+[2]ｸﾗﾐ!S49</f>
        <v>0</v>
      </c>
      <c r="U175">
        <v>1.28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1.19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0.06</v>
      </c>
      <c r="I176" s="766">
        <f>+[2]ｸﾗﾐ!I50</f>
        <v>0.31</v>
      </c>
      <c r="J176" s="766">
        <f>+[2]ｸﾗﾐ!J50</f>
        <v>0.27</v>
      </c>
      <c r="K176" s="766">
        <f>+[2]ｸﾗﾐ!K50</f>
        <v>0.16</v>
      </c>
      <c r="L176" s="766">
        <f>+[2]ｸﾗﾐ!L50</f>
        <v>0.13</v>
      </c>
      <c r="M176" s="766">
        <f>+[2]ｸﾗﾐ!M50</f>
        <v>0.09</v>
      </c>
      <c r="N176" s="766">
        <f>+[2]ｸﾗﾐ!N50</f>
        <v>7.0000000000000007E-2</v>
      </c>
      <c r="O176" s="766">
        <f>+[2]ｸﾗﾐ!O50</f>
        <v>0.05</v>
      </c>
      <c r="P176" s="766">
        <f>+[2]ｸﾗﾐ!P50</f>
        <v>0.03</v>
      </c>
      <c r="Q176" s="766">
        <f>+[2]ｸﾗﾐ!Q50</f>
        <v>0.01</v>
      </c>
      <c r="R176" s="766">
        <f>+[2]ｸﾗﾐ!R50</f>
        <v>0</v>
      </c>
      <c r="S176" s="766">
        <f>+[2]ｸﾗﾐ!S50</f>
        <v>0</v>
      </c>
      <c r="U176">
        <v>1.19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1.08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7.0000000000000007E-2</v>
      </c>
      <c r="I177" s="766">
        <f>+[2]ｸﾗﾐ!I51</f>
        <v>0.28000000000000003</v>
      </c>
      <c r="J177" s="766">
        <f>+[2]ｸﾗﾐ!J51</f>
        <v>0.22</v>
      </c>
      <c r="K177" s="766">
        <f>+[2]ｸﾗﾐ!K51</f>
        <v>0.16</v>
      </c>
      <c r="L177" s="766">
        <f>+[2]ｸﾗﾐ!L51</f>
        <v>0.1</v>
      </c>
      <c r="M177" s="766">
        <f>+[2]ｸﾗﾐ!M51</f>
        <v>0.1</v>
      </c>
      <c r="N177" s="766">
        <f>+[2]ｸﾗﾐ!N51</f>
        <v>0.06</v>
      </c>
      <c r="O177" s="766">
        <f>+[2]ｸﾗﾐ!O51</f>
        <v>0.04</v>
      </c>
      <c r="P177" s="766">
        <f>+[2]ｸﾗﾐ!P51</f>
        <v>0.02</v>
      </c>
      <c r="Q177" s="766">
        <f>+[2]ｸﾗﾐ!Q51</f>
        <v>0.01</v>
      </c>
      <c r="R177" s="766">
        <f>+[2]ｸﾗﾐ!R51</f>
        <v>0.01</v>
      </c>
      <c r="S177" s="766">
        <f>+[2]ｸﾗﾐ!S51</f>
        <v>0</v>
      </c>
      <c r="U177">
        <v>1.08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15.089999999999998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0.8</v>
      </c>
      <c r="I178" s="896">
        <f t="shared" si="82"/>
        <v>3.8400000000000007</v>
      </c>
      <c r="J178" s="896">
        <f t="shared" si="82"/>
        <v>3.2199999999999998</v>
      </c>
      <c r="K178" s="896">
        <f t="shared" si="82"/>
        <v>2.0899999999999994</v>
      </c>
      <c r="L178" s="896">
        <f t="shared" si="82"/>
        <v>1.6</v>
      </c>
      <c r="M178" s="896">
        <f t="shared" si="82"/>
        <v>1.2500000000000002</v>
      </c>
      <c r="N178" s="896">
        <f t="shared" si="82"/>
        <v>0.99</v>
      </c>
      <c r="O178" s="896">
        <f t="shared" si="82"/>
        <v>0.64000000000000012</v>
      </c>
      <c r="P178" s="896">
        <f t="shared" si="82"/>
        <v>0.38</v>
      </c>
      <c r="Q178" s="896">
        <f t="shared" si="82"/>
        <v>0.19000000000000003</v>
      </c>
      <c r="R178" s="896">
        <f t="shared" si="82"/>
        <v>9.9999999999999992E-2</v>
      </c>
      <c r="S178" s="896">
        <f t="shared" si="82"/>
        <v>0.04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5.3015241882041098E-2</v>
      </c>
      <c r="I179" s="913">
        <f>I178/C178</f>
        <v>0.2544731610337973</v>
      </c>
      <c r="J179" s="913">
        <f>J178/C178</f>
        <v>0.21338634857521538</v>
      </c>
      <c r="K179" s="913">
        <f>K178/C178</f>
        <v>0.13850231941683233</v>
      </c>
      <c r="L179" s="913">
        <f>L178/C178</f>
        <v>0.1060304837640822</v>
      </c>
      <c r="M179" s="913">
        <f>M178/C178</f>
        <v>8.2836315440689229E-2</v>
      </c>
      <c r="N179" s="913">
        <f>N178/C178</f>
        <v>6.560636182902585E-2</v>
      </c>
      <c r="O179" s="913">
        <f>O178/C178</f>
        <v>4.2412193505632884E-2</v>
      </c>
      <c r="P179" s="913">
        <f>P178/C178</f>
        <v>2.5182239893969519E-2</v>
      </c>
      <c r="Q179" s="913">
        <f>Q178/C178</f>
        <v>1.2591119946984761E-2</v>
      </c>
      <c r="R179" s="913">
        <f>R178/C178</f>
        <v>6.6269052352551363E-3</v>
      </c>
      <c r="S179" s="889">
        <f>S178/C178</f>
        <v>2.6507620941020548E-3</v>
      </c>
    </row>
    <row r="181" spans="2:23" ht="18.75" x14ac:dyDescent="0.15">
      <c r="B181" s="99" t="str">
        <f>B3</f>
        <v>令和6年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1234</v>
      </c>
      <c r="D183" s="880">
        <f>+[2]ｸﾗﾐ!D21</f>
        <v>0</v>
      </c>
      <c r="E183" s="880">
        <f>+[2]ｸﾗﾐ!E21</f>
        <v>0</v>
      </c>
      <c r="F183" s="880">
        <f>+[2]ｸﾗﾐ!F21</f>
        <v>0</v>
      </c>
      <c r="G183" s="880">
        <f>+[2]ｸﾗﾐ!G21</f>
        <v>2</v>
      </c>
      <c r="H183" s="880">
        <f>+[2]ｸﾗﾐ!H21</f>
        <v>133</v>
      </c>
      <c r="I183" s="880">
        <f>+[2]ｸﾗﾐ!I21</f>
        <v>456</v>
      </c>
      <c r="J183" s="880">
        <f>+[2]ｸﾗﾐ!J21</f>
        <v>329</v>
      </c>
      <c r="K183" s="880">
        <f>+[2]ｸﾗﾐ!K21</f>
        <v>136</v>
      </c>
      <c r="L183" s="880">
        <f>+[2]ｸﾗﾐ!L21</f>
        <v>76</v>
      </c>
      <c r="M183" s="880">
        <f>+[2]ｸﾗﾐ!M21</f>
        <v>54</v>
      </c>
      <c r="N183" s="880">
        <f>+[2]ｸﾗﾐ!N21</f>
        <v>29</v>
      </c>
      <c r="O183" s="880">
        <f>+[2]ｸﾗﾐ!O21</f>
        <v>12</v>
      </c>
      <c r="P183" s="880">
        <f>+[2]ｸﾗﾐ!P21</f>
        <v>3</v>
      </c>
      <c r="Q183" s="880">
        <f>+[2]ｸﾗﾐ!Q21</f>
        <v>3</v>
      </c>
      <c r="R183" s="880">
        <f>+[2]ｸﾗﾐ!R21</f>
        <v>1</v>
      </c>
      <c r="S183" s="880">
        <f>+[2]ｸﾗﾐ!S21</f>
        <v>0</v>
      </c>
      <c r="U183">
        <f t="array" ref="U183:U194">TRANSPOSE('保健所別（令和6年）'!D209:O209)</f>
        <v>1234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1206</v>
      </c>
      <c r="D184" s="880">
        <f>+[2]ｸﾗﾐ!D22</f>
        <v>0</v>
      </c>
      <c r="E184" s="880">
        <f>+[2]ｸﾗﾐ!E22</f>
        <v>1</v>
      </c>
      <c r="F184" s="880">
        <f>+[2]ｸﾗﾐ!F22</f>
        <v>0</v>
      </c>
      <c r="G184" s="880">
        <f>+[2]ｸﾗﾐ!G22</f>
        <v>3</v>
      </c>
      <c r="H184" s="880">
        <f>+[2]ｸﾗﾐ!H22</f>
        <v>139</v>
      </c>
      <c r="I184" s="880">
        <f>+[2]ｸﾗﾐ!I22</f>
        <v>459</v>
      </c>
      <c r="J184" s="880">
        <f>+[2]ｸﾗﾐ!J22</f>
        <v>318</v>
      </c>
      <c r="K184" s="880">
        <f>+[2]ｸﾗﾐ!K22</f>
        <v>127</v>
      </c>
      <c r="L184" s="880">
        <f>+[2]ｸﾗﾐ!L22</f>
        <v>62</v>
      </c>
      <c r="M184" s="880">
        <f>+[2]ｸﾗﾐ!M22</f>
        <v>48</v>
      </c>
      <c r="N184" s="880">
        <f>+[2]ｸﾗﾐ!N22</f>
        <v>22</v>
      </c>
      <c r="O184" s="880">
        <f>+[2]ｸﾗﾐ!O22</f>
        <v>18</v>
      </c>
      <c r="P184" s="880">
        <f>+[2]ｸﾗﾐ!P22</f>
        <v>6</v>
      </c>
      <c r="Q184" s="880">
        <f>+[2]ｸﾗﾐ!Q22</f>
        <v>1</v>
      </c>
      <c r="R184" s="880">
        <f>+[2]ｸﾗﾐ!R22</f>
        <v>0</v>
      </c>
      <c r="S184" s="880">
        <f>+[2]ｸﾗﾐ!S22</f>
        <v>2</v>
      </c>
      <c r="U184">
        <v>1206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1223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1</v>
      </c>
      <c r="H185" s="880">
        <f>+[2]ｸﾗﾐ!H23</f>
        <v>166</v>
      </c>
      <c r="I185" s="880">
        <f>+[2]ｸﾗﾐ!I23</f>
        <v>419</v>
      </c>
      <c r="J185" s="880">
        <f>+[2]ｸﾗﾐ!J23</f>
        <v>284</v>
      </c>
      <c r="K185" s="880">
        <f>+[2]ｸﾗﾐ!K23</f>
        <v>154</v>
      </c>
      <c r="L185" s="880">
        <f>+[2]ｸﾗﾐ!L23</f>
        <v>78</v>
      </c>
      <c r="M185" s="880">
        <f>+[2]ｸﾗﾐ!M23</f>
        <v>62</v>
      </c>
      <c r="N185" s="880">
        <f>+[2]ｸﾗﾐ!N23</f>
        <v>29</v>
      </c>
      <c r="O185" s="880">
        <f>+[2]ｸﾗﾐ!O23</f>
        <v>16</v>
      </c>
      <c r="P185" s="880">
        <f>+[2]ｸﾗﾐ!P23</f>
        <v>7</v>
      </c>
      <c r="Q185" s="880">
        <f>+[2]ｸﾗﾐ!Q23</f>
        <v>2</v>
      </c>
      <c r="R185" s="880">
        <f>+[2]ｸﾗﾐ!R23</f>
        <v>5</v>
      </c>
      <c r="S185" s="880">
        <f>+[2]ｸﾗﾐ!S23</f>
        <v>0</v>
      </c>
      <c r="U185">
        <v>1223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1219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5</v>
      </c>
      <c r="H186" s="880">
        <f>+[2]ｸﾗﾐ!H24</f>
        <v>131</v>
      </c>
      <c r="I186" s="880">
        <f>+[2]ｸﾗﾐ!I24</f>
        <v>460</v>
      </c>
      <c r="J186" s="880">
        <f>+[2]ｸﾗﾐ!J24</f>
        <v>293</v>
      </c>
      <c r="K186" s="880">
        <f>+[2]ｸﾗﾐ!K24</f>
        <v>154</v>
      </c>
      <c r="L186" s="880">
        <f>+[2]ｸﾗﾐ!L24</f>
        <v>81</v>
      </c>
      <c r="M186" s="880">
        <f>+[2]ｸﾗﾐ!M24</f>
        <v>45</v>
      </c>
      <c r="N186" s="880">
        <f>+[2]ｸﾗﾐ!N24</f>
        <v>18</v>
      </c>
      <c r="O186" s="880">
        <f>+[2]ｸﾗﾐ!O24</f>
        <v>20</v>
      </c>
      <c r="P186" s="880">
        <f>+[2]ｸﾗﾐ!P24</f>
        <v>7</v>
      </c>
      <c r="Q186" s="880">
        <f>+[2]ｸﾗﾐ!Q24</f>
        <v>3</v>
      </c>
      <c r="R186" s="880">
        <f>+[2]ｸﾗﾐ!R24</f>
        <v>0</v>
      </c>
      <c r="S186" s="880">
        <f>+[2]ｸﾗﾐ!S24</f>
        <v>2</v>
      </c>
      <c r="U186">
        <v>1219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1249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170</v>
      </c>
      <c r="I187" s="880">
        <f>+[2]ｸﾗﾐ!I25</f>
        <v>453</v>
      </c>
      <c r="J187" s="880">
        <f>+[2]ｸﾗﾐ!J25</f>
        <v>313</v>
      </c>
      <c r="K187" s="880">
        <f>+[2]ｸﾗﾐ!K25</f>
        <v>146</v>
      </c>
      <c r="L187" s="880">
        <f>+[2]ｸﾗﾐ!L25</f>
        <v>72</v>
      </c>
      <c r="M187" s="880">
        <f>+[2]ｸﾗﾐ!M25</f>
        <v>53</v>
      </c>
      <c r="N187" s="880">
        <f>+[2]ｸﾗﾐ!N25</f>
        <v>18</v>
      </c>
      <c r="O187" s="880">
        <f>+[2]ｸﾗﾐ!O25</f>
        <v>17</v>
      </c>
      <c r="P187" s="880">
        <f>+[2]ｸﾗﾐ!P25</f>
        <v>4</v>
      </c>
      <c r="Q187" s="880">
        <f>+[2]ｸﾗﾐ!Q25</f>
        <v>1</v>
      </c>
      <c r="R187" s="880">
        <f>+[2]ｸﾗﾐ!R25</f>
        <v>1</v>
      </c>
      <c r="S187" s="880">
        <f>+[2]ｸﾗﾐ!S25</f>
        <v>0</v>
      </c>
      <c r="U187">
        <v>1249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1238</v>
      </c>
      <c r="D188" s="880">
        <f>+[2]ｸﾗﾐ!D26</f>
        <v>0</v>
      </c>
      <c r="E188" s="880">
        <f>+[2]ｸﾗﾐ!E26</f>
        <v>0</v>
      </c>
      <c r="F188" s="880">
        <f>+[2]ｸﾗﾐ!F26</f>
        <v>0</v>
      </c>
      <c r="G188" s="880">
        <f>+[2]ｸﾗﾐ!G26</f>
        <v>2</v>
      </c>
      <c r="H188" s="880">
        <f>+[2]ｸﾗﾐ!H26</f>
        <v>152</v>
      </c>
      <c r="I188" s="880">
        <f>+[2]ｸﾗﾐ!I26</f>
        <v>460</v>
      </c>
      <c r="J188" s="880">
        <f>+[2]ｸﾗﾐ!J26</f>
        <v>305</v>
      </c>
      <c r="K188" s="880">
        <f>+[2]ｸﾗﾐ!K26</f>
        <v>123</v>
      </c>
      <c r="L188" s="880">
        <f>+[2]ｸﾗﾐ!L26</f>
        <v>94</v>
      </c>
      <c r="M188" s="880">
        <f>+[2]ｸﾗﾐ!M26</f>
        <v>44</v>
      </c>
      <c r="N188" s="880">
        <f>+[2]ｸﾗﾐ!N26</f>
        <v>32</v>
      </c>
      <c r="O188" s="880">
        <f>+[2]ｸﾗﾐ!O26</f>
        <v>10</v>
      </c>
      <c r="P188" s="880">
        <f>+[2]ｸﾗﾐ!P26</f>
        <v>9</v>
      </c>
      <c r="Q188" s="880">
        <f>+[2]ｸﾗﾐ!Q26</f>
        <v>7</v>
      </c>
      <c r="R188" s="880">
        <f>+[2]ｸﾗﾐ!R26</f>
        <v>0</v>
      </c>
      <c r="S188" s="880">
        <f>+[2]ｸﾗﾐ!S26</f>
        <v>0</v>
      </c>
      <c r="U188">
        <v>1238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1360</v>
      </c>
      <c r="D189" s="880">
        <f>+[2]ｸﾗﾐ!D27</f>
        <v>0</v>
      </c>
      <c r="E189" s="880">
        <f>+[2]ｸﾗﾐ!E27</f>
        <v>1</v>
      </c>
      <c r="F189" s="880">
        <f>+[2]ｸﾗﾐ!F27</f>
        <v>0</v>
      </c>
      <c r="G189" s="880">
        <f>+[2]ｸﾗﾐ!G27</f>
        <v>3</v>
      </c>
      <c r="H189" s="880">
        <f>+[2]ｸﾗﾐ!H27</f>
        <v>192</v>
      </c>
      <c r="I189" s="880">
        <f>+[2]ｸﾗﾐ!I27</f>
        <v>522</v>
      </c>
      <c r="J189" s="880">
        <f>+[2]ｸﾗﾐ!J27</f>
        <v>303</v>
      </c>
      <c r="K189" s="880">
        <f>+[2]ｸﾗﾐ!K27</f>
        <v>153</v>
      </c>
      <c r="L189" s="880">
        <f>+[2]ｸﾗﾐ!L27</f>
        <v>77</v>
      </c>
      <c r="M189" s="880">
        <f>+[2]ｸﾗﾐ!M27</f>
        <v>50</v>
      </c>
      <c r="N189" s="880">
        <f>+[2]ｸﾗﾐ!N27</f>
        <v>26</v>
      </c>
      <c r="O189" s="880">
        <f>+[2]ｸﾗﾐ!O27</f>
        <v>22</v>
      </c>
      <c r="P189" s="880">
        <f>+[2]ｸﾗﾐ!P27</f>
        <v>4</v>
      </c>
      <c r="Q189" s="880">
        <f>+[2]ｸﾗﾐ!Q27</f>
        <v>4</v>
      </c>
      <c r="R189" s="880">
        <f>+[2]ｸﾗﾐ!R27</f>
        <v>2</v>
      </c>
      <c r="S189" s="880">
        <f>+[2]ｸﾗﾐ!S27</f>
        <v>1</v>
      </c>
      <c r="U189">
        <v>1360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1265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2</v>
      </c>
      <c r="H190" s="880">
        <f>+[2]ｸﾗﾐ!H28</f>
        <v>145</v>
      </c>
      <c r="I190" s="880">
        <f>+[2]ｸﾗﾐ!I28</f>
        <v>456</v>
      </c>
      <c r="J190" s="880">
        <f>+[2]ｸﾗﾐ!J28</f>
        <v>322</v>
      </c>
      <c r="K190" s="880">
        <f>+[2]ｸﾗﾐ!K28</f>
        <v>139</v>
      </c>
      <c r="L190" s="880">
        <f>+[2]ｸﾗﾐ!L28</f>
        <v>82</v>
      </c>
      <c r="M190" s="880">
        <f>+[2]ｸﾗﾐ!M28</f>
        <v>69</v>
      </c>
      <c r="N190" s="880">
        <f>+[2]ｸﾗﾐ!N28</f>
        <v>24</v>
      </c>
      <c r="O190" s="880">
        <f>+[2]ｸﾗﾐ!O28</f>
        <v>15</v>
      </c>
      <c r="P190" s="880">
        <f>+[2]ｸﾗﾐ!P28</f>
        <v>7</v>
      </c>
      <c r="Q190" s="880">
        <f>+[2]ｸﾗﾐ!Q28</f>
        <v>2</v>
      </c>
      <c r="R190" s="880">
        <f>+[2]ｸﾗﾐ!R28</f>
        <v>0</v>
      </c>
      <c r="S190" s="880">
        <f>+[2]ｸﾗﾐ!S28</f>
        <v>2</v>
      </c>
      <c r="U190">
        <v>1265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1302</v>
      </c>
      <c r="D191" s="880">
        <f>+[2]ｸﾗﾐ!D29</f>
        <v>0</v>
      </c>
      <c r="E191" s="880">
        <f>+[2]ｸﾗﾐ!E29</f>
        <v>1</v>
      </c>
      <c r="F191" s="880">
        <f>+[2]ｸﾗﾐ!F29</f>
        <v>0</v>
      </c>
      <c r="G191" s="880">
        <f>+[2]ｸﾗﾐ!G29</f>
        <v>4</v>
      </c>
      <c r="H191" s="880">
        <f>+[2]ｸﾗﾐ!H29</f>
        <v>161</v>
      </c>
      <c r="I191" s="880">
        <f>+[2]ｸﾗﾐ!I29</f>
        <v>489</v>
      </c>
      <c r="J191" s="880">
        <f>+[2]ｸﾗﾐ!J29</f>
        <v>331</v>
      </c>
      <c r="K191" s="880">
        <f>+[2]ｸﾗﾐ!K29</f>
        <v>141</v>
      </c>
      <c r="L191" s="880">
        <f>+[2]ｸﾗﾐ!L29</f>
        <v>82</v>
      </c>
      <c r="M191" s="880">
        <f>+[2]ｸﾗﾐ!M29</f>
        <v>43</v>
      </c>
      <c r="N191" s="880">
        <f>+[2]ｸﾗﾐ!N29</f>
        <v>27</v>
      </c>
      <c r="O191" s="880">
        <f>+[2]ｸﾗﾐ!O29</f>
        <v>12</v>
      </c>
      <c r="P191" s="880">
        <f>+[2]ｸﾗﾐ!P29</f>
        <v>5</v>
      </c>
      <c r="Q191" s="880">
        <f>+[2]ｸﾗﾐ!Q29</f>
        <v>4</v>
      </c>
      <c r="R191" s="880">
        <f>+[2]ｸﾗﾐ!R29</f>
        <v>0</v>
      </c>
      <c r="S191" s="880">
        <f>+[2]ｸﾗﾐ!S29</f>
        <v>2</v>
      </c>
      <c r="U191">
        <v>1302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1429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2</v>
      </c>
      <c r="H192" s="880">
        <f>+[2]ｸﾗﾐ!H30</f>
        <v>173</v>
      </c>
      <c r="I192" s="880">
        <f>+[2]ｸﾗﾐ!I30</f>
        <v>532</v>
      </c>
      <c r="J192" s="880">
        <f>+[2]ｸﾗﾐ!J30</f>
        <v>335</v>
      </c>
      <c r="K192" s="880">
        <f>+[2]ｸﾗﾐ!K30</f>
        <v>175</v>
      </c>
      <c r="L192" s="880">
        <f>+[2]ｸﾗﾐ!L30</f>
        <v>100</v>
      </c>
      <c r="M192" s="880">
        <f>+[2]ｸﾗﾐ!M30</f>
        <v>54</v>
      </c>
      <c r="N192" s="880">
        <f>+[2]ｸﾗﾐ!N30</f>
        <v>30</v>
      </c>
      <c r="O192" s="880">
        <f>+[2]ｸﾗﾐ!O30</f>
        <v>16</v>
      </c>
      <c r="P192" s="880">
        <f>+[2]ｸﾗﾐ!P30</f>
        <v>5</v>
      </c>
      <c r="Q192" s="880">
        <f>+[2]ｸﾗﾐ!Q30</f>
        <v>5</v>
      </c>
      <c r="R192" s="880">
        <f>+[2]ｸﾗﾐ!R30</f>
        <v>2</v>
      </c>
      <c r="S192" s="880">
        <f>+[2]ｸﾗﾐ!S30</f>
        <v>0</v>
      </c>
      <c r="U192">
        <v>1429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1172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2</v>
      </c>
      <c r="H193" s="880">
        <f>+[2]ｸﾗﾐ!H31</f>
        <v>151</v>
      </c>
      <c r="I193" s="880">
        <f>+[2]ｸﾗﾐ!I31</f>
        <v>402</v>
      </c>
      <c r="J193" s="880">
        <f>+[2]ｸﾗﾐ!J31</f>
        <v>285</v>
      </c>
      <c r="K193" s="880">
        <f>+[2]ｸﾗﾐ!K31</f>
        <v>144</v>
      </c>
      <c r="L193" s="880">
        <f>+[2]ｸﾗﾐ!L31</f>
        <v>86</v>
      </c>
      <c r="M193" s="880">
        <f>+[2]ｸﾗﾐ!M31</f>
        <v>52</v>
      </c>
      <c r="N193" s="880">
        <f>+[2]ｸﾗﾐ!N31</f>
        <v>28</v>
      </c>
      <c r="O193" s="880">
        <f>+[2]ｸﾗﾐ!O31</f>
        <v>14</v>
      </c>
      <c r="P193" s="880">
        <f>+[2]ｸﾗﾐ!P31</f>
        <v>5</v>
      </c>
      <c r="Q193" s="880">
        <f>+[2]ｸﾗﾐ!Q31</f>
        <v>2</v>
      </c>
      <c r="R193" s="880">
        <f>+[2]ｸﾗﾐ!R31</f>
        <v>0</v>
      </c>
      <c r="S193" s="880">
        <f>+[2]ｸﾗﾐ!S31</f>
        <v>1</v>
      </c>
      <c r="U193">
        <v>1172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1018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135</v>
      </c>
      <c r="I194" s="880">
        <f>+[2]ｸﾗﾐ!I32</f>
        <v>365</v>
      </c>
      <c r="J194" s="880">
        <f>+[2]ｸﾗﾐ!J32</f>
        <v>244</v>
      </c>
      <c r="K194" s="880">
        <f>+[2]ｸﾗﾐ!K32</f>
        <v>129</v>
      </c>
      <c r="L194" s="880">
        <f>+[2]ｸﾗﾐ!L32</f>
        <v>60</v>
      </c>
      <c r="M194" s="880">
        <f>+[2]ｸﾗﾐ!M32</f>
        <v>42</v>
      </c>
      <c r="N194" s="880">
        <f>+[2]ｸﾗﾐ!N32</f>
        <v>26</v>
      </c>
      <c r="O194" s="880">
        <f>+[2]ｸﾗﾐ!O32</f>
        <v>12</v>
      </c>
      <c r="P194" s="880">
        <f>+[2]ｸﾗﾐ!P32</f>
        <v>5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1018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14915</v>
      </c>
      <c r="D195" s="914">
        <f t="shared" ref="D195:S195" si="85">SUM(D183:D194)</f>
        <v>0</v>
      </c>
      <c r="E195" s="914">
        <f t="shared" si="85"/>
        <v>3</v>
      </c>
      <c r="F195" s="914">
        <f t="shared" si="85"/>
        <v>0</v>
      </c>
      <c r="G195" s="914">
        <f t="shared" si="85"/>
        <v>27</v>
      </c>
      <c r="H195" s="914">
        <f t="shared" si="85"/>
        <v>1848</v>
      </c>
      <c r="I195" s="914">
        <f t="shared" si="85"/>
        <v>5473</v>
      </c>
      <c r="J195" s="914">
        <f t="shared" si="85"/>
        <v>3662</v>
      </c>
      <c r="K195" s="914">
        <f t="shared" si="85"/>
        <v>1721</v>
      </c>
      <c r="L195" s="914">
        <f t="shared" si="85"/>
        <v>950</v>
      </c>
      <c r="M195" s="914">
        <f t="shared" si="85"/>
        <v>616</v>
      </c>
      <c r="N195" s="914">
        <f t="shared" si="85"/>
        <v>309</v>
      </c>
      <c r="O195" s="914">
        <f t="shared" si="85"/>
        <v>184</v>
      </c>
      <c r="P195" s="914">
        <f t="shared" si="85"/>
        <v>67</v>
      </c>
      <c r="Q195" s="914">
        <f t="shared" si="85"/>
        <v>34</v>
      </c>
      <c r="R195" s="914">
        <f t="shared" si="85"/>
        <v>11</v>
      </c>
      <c r="S195" s="914">
        <f t="shared" si="85"/>
        <v>10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2.0113979215554811E-4</v>
      </c>
      <c r="F196" s="903">
        <f t="shared" si="86"/>
        <v>0</v>
      </c>
      <c r="G196" s="903">
        <f t="shared" si="86"/>
        <v>1.810258129399933E-3</v>
      </c>
      <c r="H196" s="903">
        <f t="shared" si="86"/>
        <v>0.12390211196781763</v>
      </c>
      <c r="I196" s="903">
        <f t="shared" si="86"/>
        <v>0.36694602748910493</v>
      </c>
      <c r="J196" s="903">
        <f t="shared" si="86"/>
        <v>0.24552463962453905</v>
      </c>
      <c r="K196" s="903">
        <f t="shared" si="86"/>
        <v>0.11538719409989943</v>
      </c>
      <c r="L196" s="903">
        <f t="shared" si="86"/>
        <v>6.3694267515923567E-2</v>
      </c>
      <c r="M196" s="903">
        <f t="shared" si="86"/>
        <v>4.1300703989272547E-2</v>
      </c>
      <c r="N196" s="903">
        <f t="shared" si="86"/>
        <v>2.0717398592021454E-2</v>
      </c>
      <c r="O196" s="903">
        <f t="shared" si="86"/>
        <v>1.2336573918873618E-2</v>
      </c>
      <c r="P196" s="903">
        <f t="shared" si="86"/>
        <v>4.4921220248072408E-3</v>
      </c>
      <c r="Q196" s="903">
        <f t="shared" si="86"/>
        <v>2.279584311096212E-3</v>
      </c>
      <c r="R196" s="903">
        <f t="shared" si="86"/>
        <v>7.3751257123700969E-4</v>
      </c>
      <c r="S196" s="903">
        <f t="shared" si="86"/>
        <v>6.7046597385182706E-4</v>
      </c>
    </row>
    <row r="198" spans="2:23" ht="18.75" x14ac:dyDescent="0.15">
      <c r="B198" s="99" t="str">
        <f>B3</f>
        <v>令和6年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1.27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0.14000000000000001</v>
      </c>
      <c r="I200" s="766">
        <f>+[2]ｸﾗﾐ!I57</f>
        <v>0.47</v>
      </c>
      <c r="J200" s="766">
        <f>+[2]ｸﾗﾐ!J57</f>
        <v>0.34</v>
      </c>
      <c r="K200" s="766">
        <f>+[2]ｸﾗﾐ!K57</f>
        <v>0.14000000000000001</v>
      </c>
      <c r="L200" s="766">
        <f>+[2]ｸﾗﾐ!L57</f>
        <v>0.08</v>
      </c>
      <c r="M200" s="766">
        <f>+[2]ｸﾗﾐ!M57</f>
        <v>0.06</v>
      </c>
      <c r="N200" s="766">
        <f>+[2]ｸﾗﾐ!N57</f>
        <v>0.03</v>
      </c>
      <c r="O200" s="766">
        <f>+[2]ｸﾗﾐ!O57</f>
        <v>0.01</v>
      </c>
      <c r="P200" s="766">
        <f>+[2]ｸﾗﾐ!P57</f>
        <v>0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TRANSPOSE('保健所別（令和6年）'!D215:O215)</f>
        <v>1.27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1.23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0.14000000000000001</v>
      </c>
      <c r="I201" s="766">
        <f>+[2]ｸﾗﾐ!I58</f>
        <v>0.47</v>
      </c>
      <c r="J201" s="766">
        <f>+[2]ｸﾗﾐ!J58</f>
        <v>0.32</v>
      </c>
      <c r="K201" s="766">
        <f>+[2]ｸﾗﾐ!K58</f>
        <v>0.13</v>
      </c>
      <c r="L201" s="766">
        <f>+[2]ｸﾗﾐ!L58</f>
        <v>0.06</v>
      </c>
      <c r="M201" s="766">
        <f>+[2]ｸﾗﾐ!M58</f>
        <v>0.05</v>
      </c>
      <c r="N201" s="766">
        <f>+[2]ｸﾗﾐ!N58</f>
        <v>0.02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1.23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1.25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0.17</v>
      </c>
      <c r="I202" s="766">
        <f>+[2]ｸﾗﾐ!I59</f>
        <v>0.43</v>
      </c>
      <c r="J202" s="766">
        <f>+[2]ｸﾗﾐ!J59</f>
        <v>0.28999999999999998</v>
      </c>
      <c r="K202" s="766">
        <f>+[2]ｸﾗﾐ!K59</f>
        <v>0.16</v>
      </c>
      <c r="L202" s="766">
        <f>+[2]ｸﾗﾐ!L59</f>
        <v>0.08</v>
      </c>
      <c r="M202" s="766">
        <f>+[2]ｸﾗﾐ!M59</f>
        <v>0.06</v>
      </c>
      <c r="N202" s="766">
        <f>+[2]ｸﾗﾐ!N59</f>
        <v>0.03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0.01</v>
      </c>
      <c r="S202" s="766">
        <f>+[2]ｸﾗﾐ!S59</f>
        <v>0</v>
      </c>
      <c r="U202">
        <v>1.25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1.25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0.01</v>
      </c>
      <c r="H203" s="766">
        <f>+[2]ｸﾗﾐ!H60</f>
        <v>0.13</v>
      </c>
      <c r="I203" s="766">
        <f>+[2]ｸﾗﾐ!I60</f>
        <v>0.47</v>
      </c>
      <c r="J203" s="766">
        <f>+[2]ｸﾗﾐ!J60</f>
        <v>0.3</v>
      </c>
      <c r="K203" s="766">
        <f>+[2]ｸﾗﾐ!K60</f>
        <v>0.16</v>
      </c>
      <c r="L203" s="766">
        <f>+[2]ｸﾗﾐ!L60</f>
        <v>0.08</v>
      </c>
      <c r="M203" s="766">
        <f>+[2]ｸﾗﾐ!M60</f>
        <v>0.05</v>
      </c>
      <c r="N203" s="766">
        <f>+[2]ｸﾗﾐ!N60</f>
        <v>0.02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1.25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1.28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0.17</v>
      </c>
      <c r="I204" s="766">
        <f>+[2]ｸﾗﾐ!I61</f>
        <v>0.46</v>
      </c>
      <c r="J204" s="766">
        <f>+[2]ｸﾗﾐ!J61</f>
        <v>0.32</v>
      </c>
      <c r="K204" s="766">
        <f>+[2]ｸﾗﾐ!K61</f>
        <v>0.15</v>
      </c>
      <c r="L204" s="766">
        <f>+[2]ｸﾗﾐ!L61</f>
        <v>7.0000000000000007E-2</v>
      </c>
      <c r="M204" s="766">
        <f>+[2]ｸﾗﾐ!M61</f>
        <v>0.05</v>
      </c>
      <c r="N204" s="766">
        <f>+[2]ｸﾗﾐ!N61</f>
        <v>0.02</v>
      </c>
      <c r="O204" s="766">
        <f>+[2]ｸﾗﾐ!O61</f>
        <v>0.02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1.28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1.26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</v>
      </c>
      <c r="H205" s="766">
        <f>+[2]ｸﾗﾐ!H62</f>
        <v>0.15</v>
      </c>
      <c r="I205" s="766">
        <f>+[2]ｸﾗﾐ!I62</f>
        <v>0.47</v>
      </c>
      <c r="J205" s="766">
        <f>+[2]ｸﾗﾐ!J62</f>
        <v>0.31</v>
      </c>
      <c r="K205" s="766">
        <f>+[2]ｸﾗﾐ!K62</f>
        <v>0.13</v>
      </c>
      <c r="L205" s="766">
        <f>+[2]ｸﾗﾐ!L62</f>
        <v>0.1</v>
      </c>
      <c r="M205" s="766">
        <f>+[2]ｸﾗﾐ!M62</f>
        <v>0.04</v>
      </c>
      <c r="N205" s="766">
        <f>+[2]ｸﾗﾐ!N62</f>
        <v>0.03</v>
      </c>
      <c r="O205" s="766">
        <f>+[2]ｸﾗﾐ!O62</f>
        <v>0.01</v>
      </c>
      <c r="P205" s="766">
        <f>+[2]ｸﾗﾐ!P62</f>
        <v>0.01</v>
      </c>
      <c r="Q205" s="766">
        <f>+[2]ｸﾗﾐ!Q62</f>
        <v>0.01</v>
      </c>
      <c r="R205" s="766">
        <f>+[2]ｸﾗﾐ!R62</f>
        <v>0</v>
      </c>
      <c r="S205" s="766">
        <f>+[2]ｸﾗﾐ!S62</f>
        <v>0</v>
      </c>
      <c r="U205">
        <v>1.26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1.39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0.2</v>
      </c>
      <c r="I206" s="766">
        <f>+[2]ｸﾗﾐ!I63</f>
        <v>0.53</v>
      </c>
      <c r="J206" s="766">
        <f>+[2]ｸﾗﾐ!J63</f>
        <v>0.31</v>
      </c>
      <c r="K206" s="766">
        <f>+[2]ｸﾗﾐ!K63</f>
        <v>0.16</v>
      </c>
      <c r="L206" s="766">
        <f>+[2]ｸﾗﾐ!L63</f>
        <v>0.08</v>
      </c>
      <c r="M206" s="766">
        <f>+[2]ｸﾗﾐ!M63</f>
        <v>0.05</v>
      </c>
      <c r="N206" s="766">
        <f>+[2]ｸﾗﾐ!N63</f>
        <v>0.03</v>
      </c>
      <c r="O206" s="766">
        <f>+[2]ｸﾗﾐ!O63</f>
        <v>0.02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1.39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1.29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0.15</v>
      </c>
      <c r="I207" s="766">
        <f>+[2]ｸﾗﾐ!I64</f>
        <v>0.47</v>
      </c>
      <c r="J207" s="766">
        <f>+[2]ｸﾗﾐ!J64</f>
        <v>0.33</v>
      </c>
      <c r="K207" s="766">
        <f>+[2]ｸﾗﾐ!K64</f>
        <v>0.14000000000000001</v>
      </c>
      <c r="L207" s="766">
        <f>+[2]ｸﾗﾐ!L64</f>
        <v>0.08</v>
      </c>
      <c r="M207" s="766">
        <f>+[2]ｸﾗﾐ!M64</f>
        <v>7.0000000000000007E-2</v>
      </c>
      <c r="N207" s="766">
        <f>+[2]ｸﾗﾐ!N64</f>
        <v>0.02</v>
      </c>
      <c r="O207" s="766">
        <f>+[2]ｸﾗﾐ!O64</f>
        <v>0.02</v>
      </c>
      <c r="P207" s="766">
        <f>+[2]ｸﾗﾐ!P64</f>
        <v>0.01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1.29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1.33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0.16</v>
      </c>
      <c r="I208" s="766">
        <f>+[2]ｸﾗﾐ!I65</f>
        <v>0.5</v>
      </c>
      <c r="J208" s="766">
        <f>+[2]ｸﾗﾐ!J65</f>
        <v>0.34</v>
      </c>
      <c r="K208" s="766">
        <f>+[2]ｸﾗﾐ!K65</f>
        <v>0.14000000000000001</v>
      </c>
      <c r="L208" s="766">
        <f>+[2]ｸﾗﾐ!L65</f>
        <v>0.08</v>
      </c>
      <c r="M208" s="766">
        <f>+[2]ｸﾗﾐ!M65</f>
        <v>0.04</v>
      </c>
      <c r="N208" s="766">
        <f>+[2]ｸﾗﾐ!N65</f>
        <v>0.03</v>
      </c>
      <c r="O208" s="766">
        <f>+[2]ｸﾗﾐ!O65</f>
        <v>0.01</v>
      </c>
      <c r="P208" s="766">
        <f>+[2]ｸﾗﾐ!P65</f>
        <v>0.01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1.33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1.46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0.18</v>
      </c>
      <c r="I209" s="766">
        <f>+[2]ｸﾗﾐ!I66</f>
        <v>0.54</v>
      </c>
      <c r="J209" s="766">
        <f>+[2]ｸﾗﾐ!J66</f>
        <v>0.34</v>
      </c>
      <c r="K209" s="766">
        <f>+[2]ｸﾗﾐ!K66</f>
        <v>0.18</v>
      </c>
      <c r="L209" s="766">
        <f>+[2]ｸﾗﾐ!L66</f>
        <v>0.1</v>
      </c>
      <c r="M209" s="766">
        <f>+[2]ｸﾗﾐ!M66</f>
        <v>0.06</v>
      </c>
      <c r="N209" s="766">
        <f>+[2]ｸﾗﾐ!N66</f>
        <v>0.03</v>
      </c>
      <c r="O209" s="766">
        <f>+[2]ｸﾗﾐ!O66</f>
        <v>0.02</v>
      </c>
      <c r="P209" s="766">
        <f>+[2]ｸﾗﾐ!P66</f>
        <v>0.01</v>
      </c>
      <c r="Q209" s="766">
        <f>+[2]ｸﾗﾐ!Q66</f>
        <v>0.01</v>
      </c>
      <c r="R209" s="766">
        <f>+[2]ｸﾗﾐ!R66</f>
        <v>0</v>
      </c>
      <c r="S209" s="766">
        <f>+[2]ｸﾗﾐ!S66</f>
        <v>0</v>
      </c>
      <c r="U209">
        <v>1.46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1.2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0.15</v>
      </c>
      <c r="I210" s="766">
        <f>+[2]ｸﾗﾐ!I67</f>
        <v>0.41</v>
      </c>
      <c r="J210" s="766">
        <f>+[2]ｸﾗﾐ!J67</f>
        <v>0.28999999999999998</v>
      </c>
      <c r="K210" s="766">
        <f>+[2]ｸﾗﾐ!K67</f>
        <v>0.15</v>
      </c>
      <c r="L210" s="766">
        <f>+[2]ｸﾗﾐ!L67</f>
        <v>0.09</v>
      </c>
      <c r="M210" s="766">
        <f>+[2]ｸﾗﾐ!M67</f>
        <v>0.05</v>
      </c>
      <c r="N210" s="766">
        <f>+[2]ｸﾗﾐ!N67</f>
        <v>0.03</v>
      </c>
      <c r="O210" s="766">
        <f>+[2]ｸﾗﾐ!O67</f>
        <v>0.01</v>
      </c>
      <c r="P210" s="766">
        <f>+[2]ｸﾗﾐ!P67</f>
        <v>0.01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1.2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1.04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0.14000000000000001</v>
      </c>
      <c r="I211" s="766">
        <f>+[2]ｸﾗﾐ!I68</f>
        <v>0.37</v>
      </c>
      <c r="J211" s="766">
        <f>+[2]ｸﾗﾐ!J68</f>
        <v>0.25</v>
      </c>
      <c r="K211" s="766">
        <f>+[2]ｸﾗﾐ!K68</f>
        <v>0.13</v>
      </c>
      <c r="L211" s="766">
        <f>+[2]ｸﾗﾐ!L68</f>
        <v>0.06</v>
      </c>
      <c r="M211" s="766">
        <f>+[2]ｸﾗﾐ!M68</f>
        <v>0.04</v>
      </c>
      <c r="N211" s="766">
        <f>+[2]ｸﾗﾐ!N68</f>
        <v>0.03</v>
      </c>
      <c r="O211" s="766">
        <f>+[2]ｸﾗﾐ!O68</f>
        <v>0.01</v>
      </c>
      <c r="P211" s="766">
        <f>+[2]ｸﾗﾐ!P68</f>
        <v>0.01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1.04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15.249999999999996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0.01</v>
      </c>
      <c r="H212" s="904">
        <f t="shared" si="89"/>
        <v>1.88</v>
      </c>
      <c r="I212" s="904">
        <f t="shared" si="89"/>
        <v>5.59</v>
      </c>
      <c r="J212" s="904">
        <f t="shared" si="89"/>
        <v>3.7399999999999998</v>
      </c>
      <c r="K212" s="904">
        <f t="shared" si="89"/>
        <v>1.77</v>
      </c>
      <c r="L212" s="904">
        <f t="shared" si="89"/>
        <v>0.96</v>
      </c>
      <c r="M212" s="904">
        <f t="shared" si="89"/>
        <v>0.62</v>
      </c>
      <c r="N212" s="904">
        <f t="shared" si="89"/>
        <v>0.32000000000000006</v>
      </c>
      <c r="O212" s="904">
        <f t="shared" si="89"/>
        <v>0.19000000000000003</v>
      </c>
      <c r="P212" s="904">
        <f t="shared" si="89"/>
        <v>0.09</v>
      </c>
      <c r="Q212" s="904">
        <f t="shared" si="89"/>
        <v>0.02</v>
      </c>
      <c r="R212" s="904">
        <f t="shared" si="89"/>
        <v>0.01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6.55737704918033E-4</v>
      </c>
      <c r="H213" s="903">
        <f>H212/C212</f>
        <v>0.12327868852459019</v>
      </c>
      <c r="I213" s="903">
        <f>I212/C212</f>
        <v>0.3665573770491804</v>
      </c>
      <c r="J213" s="903">
        <f>J212/C212</f>
        <v>0.24524590163934432</v>
      </c>
      <c r="K213" s="903">
        <f>K212/C212</f>
        <v>0.11606557377049183</v>
      </c>
      <c r="L213" s="903">
        <f>L212/C212</f>
        <v>6.2950819672131161E-2</v>
      </c>
      <c r="M213" s="903">
        <f>M212/C212</f>
        <v>4.0655737704918045E-2</v>
      </c>
      <c r="N213" s="903">
        <f>N212/C212</f>
        <v>2.098360655737706E-2</v>
      </c>
      <c r="O213" s="903">
        <f>O212/C212</f>
        <v>1.2459016393442627E-2</v>
      </c>
      <c r="P213" s="903">
        <f>P212/C212</f>
        <v>5.9016393442622959E-3</v>
      </c>
      <c r="Q213" s="903">
        <f>Q212/C212</f>
        <v>1.311475409836066E-3</v>
      </c>
      <c r="R213" s="903">
        <f>R212/C212</f>
        <v>6.55737704918033E-4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A199" workbookViewId="0">
      <selection activeCell="U17" sqref="U17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2</v>
      </c>
      <c r="J5" s="518">
        <f t="shared" si="1"/>
        <v>3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2</v>
      </c>
      <c r="AF5" s="518">
        <f t="shared" si="3"/>
        <v>3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6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2</v>
      </c>
      <c r="L6" s="451">
        <f t="shared" si="4"/>
        <v>2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1</v>
      </c>
      <c r="S6" s="95">
        <f t="shared" si="4"/>
        <v>0</v>
      </c>
      <c r="V6" s="641">
        <f>'保健所別（令和6年）'!$E$20</f>
        <v>6</v>
      </c>
      <c r="W6">
        <f t="shared" ref="W6:W16" si="5">C6-V6</f>
        <v>0</v>
      </c>
      <c r="Z6" s="520" t="s">
        <v>83</v>
      </c>
      <c r="AA6" s="521">
        <f t="shared" si="2"/>
        <v>6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2</v>
      </c>
      <c r="AH6" s="522">
        <f t="shared" ref="AH6:AH16" si="12">L6</f>
        <v>2</v>
      </c>
      <c r="AI6" s="451">
        <f t="shared" ref="AI6:AI16" si="13">SUM(M6:N6)</f>
        <v>0</v>
      </c>
      <c r="AJ6" s="451">
        <f t="shared" ref="AJ6:AJ16" si="14">SUM(O6:P6)</f>
        <v>0</v>
      </c>
      <c r="AK6" s="451">
        <f t="shared" ref="AK6:AK16" si="15">SUM(Q6:R6)</f>
        <v>1</v>
      </c>
      <c r="AL6" s="643">
        <f t="shared" ref="AL6:AL16" si="16">S6</f>
        <v>0</v>
      </c>
    </row>
    <row r="7" spans="2:38" ht="14.25" x14ac:dyDescent="0.15">
      <c r="B7" s="523" t="s">
        <v>84</v>
      </c>
      <c r="C7" s="524">
        <f t="shared" si="0"/>
        <v>2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0</v>
      </c>
      <c r="K7" s="525">
        <f t="shared" si="17"/>
        <v>0</v>
      </c>
      <c r="L7" s="525">
        <f t="shared" si="17"/>
        <v>0</v>
      </c>
      <c r="M7" s="525">
        <f t="shared" si="17"/>
        <v>0</v>
      </c>
      <c r="N7" s="525">
        <f t="shared" si="17"/>
        <v>1</v>
      </c>
      <c r="O7" s="525">
        <f t="shared" si="17"/>
        <v>0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1</v>
      </c>
      <c r="V7" s="641">
        <f>'保健所別（令和6年）'!$F$20</f>
        <v>2</v>
      </c>
      <c r="W7">
        <f t="shared" si="5"/>
        <v>0</v>
      </c>
      <c r="Z7" s="523" t="s">
        <v>84</v>
      </c>
      <c r="AA7" s="524">
        <f t="shared" si="2"/>
        <v>2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0</v>
      </c>
      <c r="AG7" s="525">
        <f t="shared" si="11"/>
        <v>0</v>
      </c>
      <c r="AH7" s="525">
        <f t="shared" si="12"/>
        <v>0</v>
      </c>
      <c r="AI7" s="525">
        <f t="shared" si="13"/>
        <v>1</v>
      </c>
      <c r="AJ7" s="525">
        <f t="shared" si="14"/>
        <v>0</v>
      </c>
      <c r="AK7" s="525">
        <f t="shared" si="15"/>
        <v>0</v>
      </c>
      <c r="AL7" s="644">
        <f t="shared" si="16"/>
        <v>1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2</v>
      </c>
      <c r="J8" s="103">
        <f t="shared" si="18"/>
        <v>1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1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'保健所別（令和6年）'!$G$20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2</v>
      </c>
      <c r="AF8" s="103">
        <f t="shared" si="10"/>
        <v>1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1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5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1</v>
      </c>
      <c r="J9" s="522">
        <f t="shared" si="19"/>
        <v>1</v>
      </c>
      <c r="K9" s="522">
        <f t="shared" si="19"/>
        <v>0</v>
      </c>
      <c r="L9" s="451">
        <f t="shared" si="19"/>
        <v>2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1</v>
      </c>
      <c r="S9" s="95">
        <f t="shared" si="19"/>
        <v>0</v>
      </c>
      <c r="V9" s="641">
        <f>'保健所別（令和6年）'!$H$20</f>
        <v>5</v>
      </c>
      <c r="W9">
        <f t="shared" si="5"/>
        <v>0</v>
      </c>
      <c r="Z9" s="520" t="s">
        <v>86</v>
      </c>
      <c r="AA9" s="529">
        <f t="shared" si="2"/>
        <v>5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1</v>
      </c>
      <c r="AF9" s="451">
        <f t="shared" si="10"/>
        <v>1</v>
      </c>
      <c r="AG9" s="522">
        <f t="shared" si="11"/>
        <v>0</v>
      </c>
      <c r="AH9" s="522">
        <f t="shared" si="12"/>
        <v>2</v>
      </c>
      <c r="AI9" s="451">
        <f t="shared" si="13"/>
        <v>0</v>
      </c>
      <c r="AJ9" s="451">
        <f t="shared" si="14"/>
        <v>0</v>
      </c>
      <c r="AK9" s="451">
        <f t="shared" si="15"/>
        <v>1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1</v>
      </c>
      <c r="K10" s="531">
        <f t="shared" si="20"/>
        <v>1</v>
      </c>
      <c r="L10" s="531">
        <f t="shared" si="20"/>
        <v>2</v>
      </c>
      <c r="M10" s="531">
        <f t="shared" si="20"/>
        <v>0</v>
      </c>
      <c r="N10" s="531">
        <f t="shared" si="20"/>
        <v>0</v>
      </c>
      <c r="O10" s="103">
        <f t="shared" si="20"/>
        <v>1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'保健所別（令和6年）'!$I$20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1</v>
      </c>
      <c r="AG10" s="531">
        <f t="shared" si="11"/>
        <v>1</v>
      </c>
      <c r="AH10" s="531">
        <f t="shared" si="12"/>
        <v>2</v>
      </c>
      <c r="AI10" s="531">
        <f t="shared" si="13"/>
        <v>0</v>
      </c>
      <c r="AJ10" s="531">
        <f t="shared" si="14"/>
        <v>1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1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1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'保健所別（令和6年）'!$J$20</f>
        <v>1</v>
      </c>
      <c r="W11">
        <f t="shared" si="5"/>
        <v>0</v>
      </c>
      <c r="Z11" s="520" t="s">
        <v>88</v>
      </c>
      <c r="AA11" s="521">
        <f t="shared" si="2"/>
        <v>1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1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4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2</v>
      </c>
      <c r="K12" s="103">
        <f t="shared" si="22"/>
        <v>0</v>
      </c>
      <c r="L12" s="103">
        <f t="shared" si="22"/>
        <v>1</v>
      </c>
      <c r="M12" s="103">
        <f t="shared" si="22"/>
        <v>0</v>
      </c>
      <c r="N12" s="103">
        <f t="shared" si="22"/>
        <v>0</v>
      </c>
      <c r="O12" s="103">
        <f t="shared" si="22"/>
        <v>1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'保健所別（令和6年）'!$K$20</f>
        <v>4</v>
      </c>
      <c r="W12">
        <f t="shared" si="5"/>
        <v>0</v>
      </c>
      <c r="Z12" s="527" t="s">
        <v>89</v>
      </c>
      <c r="AA12" s="528">
        <f t="shared" si="2"/>
        <v>4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2</v>
      </c>
      <c r="AG12" s="103">
        <f t="shared" si="11"/>
        <v>0</v>
      </c>
      <c r="AH12" s="103">
        <f t="shared" si="12"/>
        <v>1</v>
      </c>
      <c r="AI12" s="103">
        <f t="shared" si="13"/>
        <v>0</v>
      </c>
      <c r="AJ12" s="103">
        <f t="shared" si="14"/>
        <v>1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9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1</v>
      </c>
      <c r="J13" s="451">
        <f t="shared" si="23"/>
        <v>1</v>
      </c>
      <c r="K13" s="451">
        <f t="shared" si="23"/>
        <v>1</v>
      </c>
      <c r="L13" s="451">
        <f t="shared" si="23"/>
        <v>2</v>
      </c>
      <c r="M13" s="451">
        <f t="shared" si="23"/>
        <v>1</v>
      </c>
      <c r="N13" s="451">
        <f t="shared" si="23"/>
        <v>0</v>
      </c>
      <c r="O13" s="533">
        <f t="shared" si="23"/>
        <v>1</v>
      </c>
      <c r="P13" s="451">
        <f t="shared" si="23"/>
        <v>0</v>
      </c>
      <c r="Q13" s="451">
        <f t="shared" si="23"/>
        <v>1</v>
      </c>
      <c r="R13" s="451">
        <f t="shared" si="23"/>
        <v>0</v>
      </c>
      <c r="S13" s="95">
        <f t="shared" si="23"/>
        <v>1</v>
      </c>
      <c r="V13" s="641">
        <f>'保健所別（令和6年）'!$L$20</f>
        <v>9</v>
      </c>
      <c r="W13">
        <f t="shared" si="5"/>
        <v>0</v>
      </c>
      <c r="Z13" s="520" t="s">
        <v>90</v>
      </c>
      <c r="AA13" s="521">
        <f t="shared" si="2"/>
        <v>9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1</v>
      </c>
      <c r="AF13" s="522">
        <f t="shared" si="10"/>
        <v>1</v>
      </c>
      <c r="AG13" s="451">
        <f t="shared" si="11"/>
        <v>1</v>
      </c>
      <c r="AH13" s="451">
        <f t="shared" si="12"/>
        <v>2</v>
      </c>
      <c r="AI13" s="451">
        <f t="shared" si="13"/>
        <v>1</v>
      </c>
      <c r="AJ13" s="451">
        <f t="shared" si="14"/>
        <v>1</v>
      </c>
      <c r="AK13" s="451">
        <f t="shared" si="15"/>
        <v>1</v>
      </c>
      <c r="AL13" s="646">
        <f t="shared" si="16"/>
        <v>1</v>
      </c>
    </row>
    <row r="14" spans="2:38" ht="14.25" x14ac:dyDescent="0.15">
      <c r="B14" s="527" t="s">
        <v>91</v>
      </c>
      <c r="C14" s="528">
        <f t="shared" si="0"/>
        <v>4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1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1</v>
      </c>
      <c r="N14" s="103">
        <f t="shared" si="24"/>
        <v>0</v>
      </c>
      <c r="O14" s="531">
        <f t="shared" si="24"/>
        <v>0</v>
      </c>
      <c r="P14" s="103">
        <f t="shared" si="24"/>
        <v>1</v>
      </c>
      <c r="Q14" s="103">
        <f t="shared" si="24"/>
        <v>0</v>
      </c>
      <c r="R14" s="103">
        <f t="shared" si="24"/>
        <v>0</v>
      </c>
      <c r="S14" s="96">
        <f t="shared" si="24"/>
        <v>1</v>
      </c>
      <c r="V14" s="641">
        <f>'保健所別（令和6年）'!$M$20</f>
        <v>4</v>
      </c>
      <c r="W14">
        <f t="shared" si="5"/>
        <v>0</v>
      </c>
      <c r="Z14" s="527" t="s">
        <v>91</v>
      </c>
      <c r="AA14" s="528">
        <f t="shared" si="2"/>
        <v>4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1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1</v>
      </c>
      <c r="AJ14" s="103">
        <f t="shared" si="14"/>
        <v>1</v>
      </c>
      <c r="AK14" s="103">
        <f t="shared" si="15"/>
        <v>0</v>
      </c>
      <c r="AL14" s="647">
        <f t="shared" si="16"/>
        <v>1</v>
      </c>
    </row>
    <row r="15" spans="2:38" ht="14.25" x14ac:dyDescent="0.15">
      <c r="B15" s="520" t="s">
        <v>92</v>
      </c>
      <c r="C15" s="521">
        <f t="shared" si="0"/>
        <v>5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1</v>
      </c>
      <c r="J15" s="451">
        <f t="shared" si="25"/>
        <v>0</v>
      </c>
      <c r="K15" s="451">
        <f t="shared" si="25"/>
        <v>0</v>
      </c>
      <c r="L15" s="451">
        <f t="shared" si="25"/>
        <v>1</v>
      </c>
      <c r="M15" s="451">
        <f t="shared" si="25"/>
        <v>1</v>
      </c>
      <c r="N15" s="451">
        <f t="shared" si="25"/>
        <v>0</v>
      </c>
      <c r="O15" s="451">
        <f t="shared" si="25"/>
        <v>0</v>
      </c>
      <c r="P15" s="451">
        <f t="shared" si="25"/>
        <v>2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'保健所別（令和6年）'!$N$20</f>
        <v>5</v>
      </c>
      <c r="W15">
        <f t="shared" si="5"/>
        <v>0</v>
      </c>
      <c r="Z15" s="520" t="s">
        <v>92</v>
      </c>
      <c r="AA15" s="521">
        <f t="shared" si="2"/>
        <v>5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1</v>
      </c>
      <c r="AF15" s="451">
        <f t="shared" si="10"/>
        <v>0</v>
      </c>
      <c r="AG15" s="451">
        <f t="shared" si="11"/>
        <v>0</v>
      </c>
      <c r="AH15" s="451">
        <f t="shared" si="12"/>
        <v>1</v>
      </c>
      <c r="AI15" s="451">
        <f t="shared" si="13"/>
        <v>1</v>
      </c>
      <c r="AJ15" s="451">
        <f t="shared" si="14"/>
        <v>2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9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2</v>
      </c>
      <c r="J16" s="103">
        <f t="shared" si="26"/>
        <v>3</v>
      </c>
      <c r="K16" s="103">
        <f t="shared" si="26"/>
        <v>1</v>
      </c>
      <c r="L16" s="103">
        <f t="shared" si="26"/>
        <v>0</v>
      </c>
      <c r="M16" s="103">
        <f t="shared" si="26"/>
        <v>0</v>
      </c>
      <c r="N16" s="103">
        <f t="shared" si="26"/>
        <v>2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1</v>
      </c>
      <c r="S16" s="96">
        <f t="shared" si="26"/>
        <v>0</v>
      </c>
      <c r="V16" s="641">
        <f>'保健所別（令和6年）'!$O$20</f>
        <v>9</v>
      </c>
      <c r="W16">
        <f t="shared" si="5"/>
        <v>0</v>
      </c>
      <c r="Z16" s="527" t="s">
        <v>93</v>
      </c>
      <c r="AA16" s="528">
        <f t="shared" si="2"/>
        <v>9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2</v>
      </c>
      <c r="AF16" s="103">
        <f t="shared" si="10"/>
        <v>3</v>
      </c>
      <c r="AG16" s="103">
        <f t="shared" si="11"/>
        <v>1</v>
      </c>
      <c r="AH16" s="103">
        <f t="shared" si="12"/>
        <v>0</v>
      </c>
      <c r="AI16" s="103">
        <f t="shared" si="13"/>
        <v>2</v>
      </c>
      <c r="AJ16" s="103">
        <f t="shared" si="14"/>
        <v>0</v>
      </c>
      <c r="AK16" s="103">
        <f t="shared" si="15"/>
        <v>1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62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12</v>
      </c>
      <c r="J17" s="535">
        <f t="shared" si="27"/>
        <v>12</v>
      </c>
      <c r="K17" s="535">
        <f t="shared" si="27"/>
        <v>6</v>
      </c>
      <c r="L17" s="535">
        <f t="shared" si="27"/>
        <v>12</v>
      </c>
      <c r="M17" s="535">
        <f t="shared" si="27"/>
        <v>3</v>
      </c>
      <c r="N17" s="535">
        <f t="shared" si="27"/>
        <v>3</v>
      </c>
      <c r="O17" s="535">
        <f t="shared" si="27"/>
        <v>4</v>
      </c>
      <c r="P17" s="535">
        <f t="shared" si="27"/>
        <v>3</v>
      </c>
      <c r="Q17" s="535">
        <f t="shared" si="27"/>
        <v>1</v>
      </c>
      <c r="R17" s="535">
        <f t="shared" si="27"/>
        <v>3</v>
      </c>
      <c r="S17" s="536">
        <f t="shared" si="27"/>
        <v>3</v>
      </c>
      <c r="V17" s="641"/>
      <c r="Z17" s="94" t="s">
        <v>39</v>
      </c>
      <c r="AA17" s="534">
        <f t="shared" ref="AA17:AL17" si="28">SUM(AA5:AA16)</f>
        <v>62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12</v>
      </c>
      <c r="AF17" s="535">
        <f t="shared" si="28"/>
        <v>12</v>
      </c>
      <c r="AG17" s="535">
        <f t="shared" si="28"/>
        <v>6</v>
      </c>
      <c r="AH17" s="535">
        <f t="shared" si="28"/>
        <v>12</v>
      </c>
      <c r="AI17" s="535">
        <f t="shared" si="28"/>
        <v>6</v>
      </c>
      <c r="AJ17" s="535">
        <f t="shared" si="28"/>
        <v>7</v>
      </c>
      <c r="AK17" s="535">
        <f t="shared" si="28"/>
        <v>4</v>
      </c>
      <c r="AL17" s="648">
        <f t="shared" si="28"/>
        <v>3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0.19354838709677419</v>
      </c>
      <c r="J18" s="582">
        <f>J17/C17</f>
        <v>0.19354838709677419</v>
      </c>
      <c r="K18" s="582">
        <f>K17/C17</f>
        <v>9.6774193548387094E-2</v>
      </c>
      <c r="L18" s="582">
        <f>L17/C17</f>
        <v>0.19354838709677419</v>
      </c>
      <c r="M18" s="582">
        <f>M17/C17</f>
        <v>4.8387096774193547E-2</v>
      </c>
      <c r="N18" s="582">
        <f>N17/C17</f>
        <v>4.8387096774193547E-2</v>
      </c>
      <c r="O18" s="582">
        <f>O17/C17</f>
        <v>6.4516129032258063E-2</v>
      </c>
      <c r="P18" s="582">
        <f>P17/C17</f>
        <v>4.8387096774193547E-2</v>
      </c>
      <c r="Q18" s="582">
        <f>Q17/C17</f>
        <v>1.6129032258064516E-2</v>
      </c>
      <c r="R18" s="582">
        <f>R17/C17</f>
        <v>4.8387096774193547E-2</v>
      </c>
      <c r="S18" s="583">
        <f>S17/C17</f>
        <v>4.8387096774193547E-2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0.19354838709677419</v>
      </c>
      <c r="AF18" s="582">
        <f>AF17/AA17</f>
        <v>0.19354838709677419</v>
      </c>
      <c r="AG18" s="582">
        <f>AG17/AA17</f>
        <v>9.6774193548387094E-2</v>
      </c>
      <c r="AH18" s="582">
        <f>AH17/AA17</f>
        <v>0.19354838709677419</v>
      </c>
      <c r="AI18" s="582">
        <f>AI17/AA17</f>
        <v>9.6774193548387094E-2</v>
      </c>
      <c r="AJ18" s="582">
        <f>AJ17/AA17</f>
        <v>0.11290322580645161</v>
      </c>
      <c r="AK18" s="582">
        <f>AK17/AA17</f>
        <v>6.4516129032258063E-2</v>
      </c>
      <c r="AL18" s="650">
        <f>AL17/AA17</f>
        <v>4.8387096774193547E-2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令和6年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0.17</v>
      </c>
      <c r="J22" s="766">
        <f>+[1]ﾍﾙ!J75</f>
        <v>0.25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0.17</v>
      </c>
      <c r="L23" s="766">
        <f>+[1]ﾍﾙ!L76</f>
        <v>0.17</v>
      </c>
      <c r="M23" s="766">
        <f>+[1]ﾍﾙ!M76</f>
        <v>0</v>
      </c>
      <c r="N23" s="766">
        <f>+[1]ﾍﾙ!N76</f>
        <v>0</v>
      </c>
      <c r="O23" s="766">
        <f>+[1]ﾍﾙ!O76</f>
        <v>0</v>
      </c>
      <c r="P23" s="766">
        <f>+[1]ﾍﾙ!P76</f>
        <v>0</v>
      </c>
      <c r="Q23" s="766">
        <f>+[1]ﾍﾙ!Q76</f>
        <v>0</v>
      </c>
      <c r="R23" s="766">
        <f>+[1]ﾍﾙ!R76</f>
        <v>0.08</v>
      </c>
      <c r="S23" s="766">
        <f>+[1]ﾍﾙ!S76</f>
        <v>0</v>
      </c>
    </row>
    <row r="24" spans="2:38" ht="14.25" x14ac:dyDescent="0.15">
      <c r="B24" s="893" t="s">
        <v>84</v>
      </c>
      <c r="C24" s="766">
        <f>+[1]ﾍﾙ!C77</f>
        <v>0.17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</v>
      </c>
      <c r="K24" s="766">
        <f>+[1]ﾍﾙ!K77</f>
        <v>0</v>
      </c>
      <c r="L24" s="766">
        <f>+[1]ﾍﾙ!L77</f>
        <v>0</v>
      </c>
      <c r="M24" s="766">
        <f>+[1]ﾍﾙ!M77</f>
        <v>0</v>
      </c>
      <c r="N24" s="766">
        <f>+[1]ﾍﾙ!N77</f>
        <v>0.08</v>
      </c>
      <c r="O24" s="766">
        <f>+[1]ﾍﾙ!O77</f>
        <v>0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0.08</v>
      </c>
    </row>
    <row r="25" spans="2:38" ht="14.25" x14ac:dyDescent="0.15">
      <c r="B25" s="893" t="s">
        <v>85</v>
      </c>
      <c r="C25" s="766">
        <f>+[1]ﾍﾙ!C78</f>
        <v>0.5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0.17</v>
      </c>
      <c r="J25" s="766">
        <f>+[1]ﾍﾙ!J78</f>
        <v>0.08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0.08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0.42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0.08</v>
      </c>
      <c r="J26" s="766">
        <f>+[1]ﾍﾙ!J79</f>
        <v>0.08</v>
      </c>
      <c r="K26" s="766">
        <f>+[1]ﾍﾙ!K79</f>
        <v>0</v>
      </c>
      <c r="L26" s="766">
        <f>+[1]ﾍﾙ!L79</f>
        <v>0.17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</v>
      </c>
      <c r="Q26" s="766">
        <f>+[1]ﾍﾙ!Q79</f>
        <v>0</v>
      </c>
      <c r="R26" s="766">
        <f>+[1]ﾍﾙ!R79</f>
        <v>0.08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0.08</v>
      </c>
      <c r="K27" s="766">
        <f>+[1]ﾍﾙ!K80</f>
        <v>0.08</v>
      </c>
      <c r="L27" s="766">
        <f>+[1]ﾍﾙ!L80</f>
        <v>0.17</v>
      </c>
      <c r="M27" s="766">
        <f>+[1]ﾍﾙ!M80</f>
        <v>0</v>
      </c>
      <c r="N27" s="766">
        <f>+[1]ﾍﾙ!N80</f>
        <v>0</v>
      </c>
      <c r="O27" s="766">
        <f>+[1]ﾍﾙ!O80</f>
        <v>0.08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</v>
      </c>
    </row>
    <row r="28" spans="2:38" ht="14.25" x14ac:dyDescent="0.15">
      <c r="B28" s="893" t="s">
        <v>88</v>
      </c>
      <c r="C28" s="766">
        <f>+[1]ﾍﾙ!C81</f>
        <v>0.08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0.08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0.33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0.17</v>
      </c>
      <c r="K29" s="766">
        <f>+[1]ﾍﾙ!K82</f>
        <v>0</v>
      </c>
      <c r="L29" s="766">
        <f>+[1]ﾍﾙ!L82</f>
        <v>0.08</v>
      </c>
      <c r="M29" s="766">
        <f>+[1]ﾍﾙ!M82</f>
        <v>0</v>
      </c>
      <c r="N29" s="766">
        <f>+[1]ﾍﾙ!N82</f>
        <v>0</v>
      </c>
      <c r="O29" s="766">
        <f>+[1]ﾍﾙ!O82</f>
        <v>0.08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0.75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0.08</v>
      </c>
      <c r="J30" s="766">
        <f>+[1]ﾍﾙ!J83</f>
        <v>0.08</v>
      </c>
      <c r="K30" s="766">
        <f>+[1]ﾍﾙ!K83</f>
        <v>0.08</v>
      </c>
      <c r="L30" s="766">
        <f>+[1]ﾍﾙ!L83</f>
        <v>0.17</v>
      </c>
      <c r="M30" s="766">
        <f>+[1]ﾍﾙ!M83</f>
        <v>0.08</v>
      </c>
      <c r="N30" s="766">
        <f>+[1]ﾍﾙ!N83</f>
        <v>0</v>
      </c>
      <c r="O30" s="766">
        <f>+[1]ﾍﾙ!O83</f>
        <v>0.08</v>
      </c>
      <c r="P30" s="766">
        <f>+[1]ﾍﾙ!P83</f>
        <v>0</v>
      </c>
      <c r="Q30" s="766">
        <f>+[1]ﾍﾙ!Q83</f>
        <v>0.08</v>
      </c>
      <c r="R30" s="766">
        <f>+[1]ﾍﾙ!R83</f>
        <v>0</v>
      </c>
      <c r="S30" s="766">
        <f>+[1]ﾍﾙ!S83</f>
        <v>0.08</v>
      </c>
    </row>
    <row r="31" spans="2:38" ht="14.25" x14ac:dyDescent="0.15">
      <c r="B31" s="893" t="s">
        <v>91</v>
      </c>
      <c r="C31" s="766">
        <f>+[1]ﾍﾙ!C84</f>
        <v>0.33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0.08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0.08</v>
      </c>
      <c r="N31" s="766">
        <f>+[1]ﾍﾙ!N84</f>
        <v>0</v>
      </c>
      <c r="O31" s="766">
        <f>+[1]ﾍﾙ!O84</f>
        <v>0</v>
      </c>
      <c r="P31" s="766">
        <f>+[1]ﾍﾙ!P84</f>
        <v>0.08</v>
      </c>
      <c r="Q31" s="766">
        <f>+[1]ﾍﾙ!Q84</f>
        <v>0</v>
      </c>
      <c r="R31" s="766">
        <f>+[1]ﾍﾙ!R84</f>
        <v>0</v>
      </c>
      <c r="S31" s="766">
        <f>+[1]ﾍﾙ!S84</f>
        <v>0.08</v>
      </c>
    </row>
    <row r="32" spans="2:38" ht="14.25" x14ac:dyDescent="0.15">
      <c r="B32" s="893" t="s">
        <v>92</v>
      </c>
      <c r="C32" s="766">
        <f>+[1]ﾍﾙ!C85</f>
        <v>0.42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0.08</v>
      </c>
      <c r="J32" s="766">
        <f>+[1]ﾍﾙ!J85</f>
        <v>0</v>
      </c>
      <c r="K32" s="766">
        <f>+[1]ﾍﾙ!K85</f>
        <v>0</v>
      </c>
      <c r="L32" s="766">
        <f>+[1]ﾍﾙ!L85</f>
        <v>0.08</v>
      </c>
      <c r="M32" s="766">
        <f>+[1]ﾍﾙ!M85</f>
        <v>0.08</v>
      </c>
      <c r="N32" s="766">
        <f>+[1]ﾍﾙ!N85</f>
        <v>0</v>
      </c>
      <c r="O32" s="766">
        <f>+[1]ﾍﾙ!O85</f>
        <v>0</v>
      </c>
      <c r="P32" s="766">
        <f>+[1]ﾍﾙ!P85</f>
        <v>0.17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0.75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0.17</v>
      </c>
      <c r="J33" s="766">
        <f>+[1]ﾍﾙ!J86</f>
        <v>0.25</v>
      </c>
      <c r="K33" s="766">
        <f>+[1]ﾍﾙ!K86</f>
        <v>0.08</v>
      </c>
      <c r="L33" s="766">
        <f>+[1]ﾍﾙ!L86</f>
        <v>0</v>
      </c>
      <c r="M33" s="766">
        <f>+[1]ﾍﾙ!M86</f>
        <v>0</v>
      </c>
      <c r="N33" s="766">
        <f>+[1]ﾍﾙ!N86</f>
        <v>0.17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0.08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5.17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0.98999999999999988</v>
      </c>
      <c r="J34" s="890">
        <f t="shared" si="30"/>
        <v>0.99</v>
      </c>
      <c r="K34" s="890">
        <f t="shared" si="30"/>
        <v>0.49000000000000005</v>
      </c>
      <c r="L34" s="890">
        <f t="shared" si="30"/>
        <v>1</v>
      </c>
      <c r="M34" s="890">
        <f t="shared" si="30"/>
        <v>0.24</v>
      </c>
      <c r="N34" s="890">
        <f t="shared" si="30"/>
        <v>0.25</v>
      </c>
      <c r="O34" s="890">
        <f t="shared" si="30"/>
        <v>0.32</v>
      </c>
      <c r="P34" s="890">
        <f t="shared" si="30"/>
        <v>0.25</v>
      </c>
      <c r="Q34" s="890">
        <f t="shared" si="30"/>
        <v>0.08</v>
      </c>
      <c r="R34" s="890">
        <f t="shared" si="30"/>
        <v>0.24</v>
      </c>
      <c r="S34" s="890">
        <f t="shared" si="30"/>
        <v>0.24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0.19148936170212763</v>
      </c>
      <c r="J35" s="906">
        <f>J34/C34</f>
        <v>0.19148936170212766</v>
      </c>
      <c r="K35" s="906">
        <f>K34/C34</f>
        <v>9.4777562862669251E-2</v>
      </c>
      <c r="L35" s="906">
        <f>L34/C34</f>
        <v>0.19342359767891684</v>
      </c>
      <c r="M35" s="906">
        <f>M34/C34</f>
        <v>4.6421663442940041E-2</v>
      </c>
      <c r="N35" s="906">
        <f>N34/C34</f>
        <v>4.8355899419729211E-2</v>
      </c>
      <c r="O35" s="906">
        <f>O34/C34</f>
        <v>6.1895551257253385E-2</v>
      </c>
      <c r="P35" s="906">
        <f>P34/C34</f>
        <v>4.8355899419729211E-2</v>
      </c>
      <c r="Q35" s="906">
        <f>Q34/C34</f>
        <v>1.5473887814313346E-2</v>
      </c>
      <c r="R35" s="906">
        <f>R34/C34</f>
        <v>4.6421663442940041E-2</v>
      </c>
      <c r="S35" s="906">
        <f>S34/C34</f>
        <v>4.6421663442940041E-2</v>
      </c>
    </row>
    <row r="38" spans="2:23" ht="18.75" x14ac:dyDescent="0.2">
      <c r="B38" s="98" t="str">
        <f>B3</f>
        <v>令和6年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'保健所別（令和6年）'!$D$120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0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0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'保健所別（令和6年）'!$E$120</f>
        <v>0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1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1</v>
      </c>
      <c r="V42" s="641">
        <f>'保健所別（令和6年）'!$F$120</f>
        <v>1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'保健所別（令和6年）'!$G$120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1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1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'保健所別（令和6年）'!$H$120</f>
        <v>1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'保健所別（令和6年）'!$I$120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'保健所別（令和6年）'!$J$120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'保健所別（令和6年）'!$K$120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1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1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'保健所別（令和6年）'!$L$120</f>
        <v>1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1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1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'保健所別（令和6年）'!$M$120</f>
        <v>1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1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1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'保健所別（令和6年）'!$N$120</f>
        <v>1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'保健所別（令和6年）'!$O$120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7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1</v>
      </c>
      <c r="J52" s="886">
        <f t="shared" si="33"/>
        <v>4</v>
      </c>
      <c r="K52" s="886">
        <f t="shared" si="33"/>
        <v>0</v>
      </c>
      <c r="L52" s="886">
        <f t="shared" si="33"/>
        <v>1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1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0.14285714285714285</v>
      </c>
      <c r="J53" s="889">
        <f>J52/C52</f>
        <v>0.5714285714285714</v>
      </c>
      <c r="K53" s="889">
        <f>K52/C52</f>
        <v>0</v>
      </c>
      <c r="L53" s="889">
        <f>L52/C52</f>
        <v>0.14285714285714285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0.14285714285714285</v>
      </c>
    </row>
    <row r="55" spans="2:23" ht="18.75" x14ac:dyDescent="0.2">
      <c r="B55" s="98" t="str">
        <f>B3</f>
        <v>令和6年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0.08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0.08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0.08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0.08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0.08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0.08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0.08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0.08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0.08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0.08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0.57000000000000006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0.08</v>
      </c>
      <c r="J69" s="896">
        <f t="shared" si="35"/>
        <v>0.33</v>
      </c>
      <c r="K69" s="896">
        <f t="shared" si="35"/>
        <v>0</v>
      </c>
      <c r="L69" s="896">
        <f t="shared" si="35"/>
        <v>0.08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0.08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0.14035087719298245</v>
      </c>
      <c r="J70" s="889">
        <f>J69/C69</f>
        <v>0.57894736842105254</v>
      </c>
      <c r="K70" s="889">
        <f>K69/C69</f>
        <v>0</v>
      </c>
      <c r="L70" s="889">
        <f>L69/C69</f>
        <v>0.14035087719298245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0.14035087719298245</v>
      </c>
    </row>
    <row r="72" spans="2:23" ht="18.75" x14ac:dyDescent="0.2">
      <c r="B72" s="99" t="str">
        <f>B3</f>
        <v>令和6年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2</v>
      </c>
      <c r="J74" s="797">
        <f>+[1]ﾍﾙ!J21</f>
        <v>1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0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'保健所別（令和6年）'!$D$220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6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2</v>
      </c>
      <c r="M75" s="797">
        <f>+[1]ﾍﾙ!M22</f>
        <v>0</v>
      </c>
      <c r="N75" s="797">
        <f>+[1]ﾍﾙ!N22</f>
        <v>0</v>
      </c>
      <c r="O75" s="797">
        <f>+[1]ﾍﾙ!O22</f>
        <v>0</v>
      </c>
      <c r="P75" s="797">
        <f>+[1]ﾍﾙ!P22</f>
        <v>0</v>
      </c>
      <c r="Q75" s="797">
        <f>+[1]ﾍﾙ!Q22</f>
        <v>0</v>
      </c>
      <c r="R75" s="797">
        <f>+[1]ﾍﾙ!R22</f>
        <v>1</v>
      </c>
      <c r="S75" s="797">
        <f>+[1]ﾍﾙ!S22</f>
        <v>0</v>
      </c>
      <c r="V75" s="641">
        <f>'保健所別（令和6年）'!$E$220</f>
        <v>6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1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0</v>
      </c>
      <c r="K76" s="797">
        <f>+[1]ﾍﾙ!K23</f>
        <v>0</v>
      </c>
      <c r="L76" s="797">
        <f>+[1]ﾍﾙ!L23</f>
        <v>0</v>
      </c>
      <c r="M76" s="797">
        <f>+[1]ﾍﾙ!M23</f>
        <v>0</v>
      </c>
      <c r="N76" s="797">
        <f>+[1]ﾍﾙ!N23</f>
        <v>1</v>
      </c>
      <c r="O76" s="797">
        <f>+[1]ﾍﾙ!O23</f>
        <v>0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'保健所別（令和6年）'!$F$220</f>
        <v>1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6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2</v>
      </c>
      <c r="J77" s="797">
        <f>+[1]ﾍﾙ!J24</f>
        <v>1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1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'保健所別（令和6年）'!$G$220</f>
        <v>6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4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1</v>
      </c>
      <c r="J78" s="797">
        <f>+[1]ﾍﾙ!J25</f>
        <v>0</v>
      </c>
      <c r="K78" s="797">
        <f>+[1]ﾍﾙ!K25</f>
        <v>0</v>
      </c>
      <c r="L78" s="797">
        <f>+[1]ﾍﾙ!L25</f>
        <v>2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0</v>
      </c>
      <c r="Q78" s="797">
        <f>+[1]ﾍﾙ!Q25</f>
        <v>0</v>
      </c>
      <c r="R78" s="797">
        <f>+[1]ﾍﾙ!R25</f>
        <v>1</v>
      </c>
      <c r="S78" s="797">
        <f>+[1]ﾍﾙ!S25</f>
        <v>0</v>
      </c>
      <c r="V78" s="641">
        <f>'保健所別（令和6年）'!$H$220</f>
        <v>4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1</v>
      </c>
      <c r="K79" s="797">
        <f>+[1]ﾍﾙ!K26</f>
        <v>1</v>
      </c>
      <c r="L79" s="797">
        <f>+[1]ﾍﾙ!L26</f>
        <v>2</v>
      </c>
      <c r="M79" s="797">
        <f>+[1]ﾍﾙ!M26</f>
        <v>0</v>
      </c>
      <c r="N79" s="797">
        <f>+[1]ﾍﾙ!N26</f>
        <v>0</v>
      </c>
      <c r="O79" s="797">
        <f>+[1]ﾍﾙ!O26</f>
        <v>1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0</v>
      </c>
      <c r="V79" s="641">
        <f>'保健所別（令和6年）'!$I$220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1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1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'保健所別（令和6年）'!$J$220</f>
        <v>1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4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2</v>
      </c>
      <c r="K81" s="797">
        <f>+[1]ﾍﾙ!K28</f>
        <v>0</v>
      </c>
      <c r="L81" s="797">
        <f>+[1]ﾍﾙ!L28</f>
        <v>1</v>
      </c>
      <c r="M81" s="797">
        <f>+[1]ﾍﾙ!M28</f>
        <v>0</v>
      </c>
      <c r="N81" s="797">
        <f>+[1]ﾍﾙ!N28</f>
        <v>0</v>
      </c>
      <c r="O81" s="797">
        <f>+[1]ﾍﾙ!O28</f>
        <v>1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'保健所別（令和6年）'!$K$220</f>
        <v>4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8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1</v>
      </c>
      <c r="J82" s="797">
        <f>+[1]ﾍﾙ!J29</f>
        <v>0</v>
      </c>
      <c r="K82" s="797">
        <f>+[1]ﾍﾙ!K29</f>
        <v>1</v>
      </c>
      <c r="L82" s="797">
        <f>+[1]ﾍﾙ!L29</f>
        <v>2</v>
      </c>
      <c r="M82" s="797">
        <f>+[1]ﾍﾙ!M29</f>
        <v>1</v>
      </c>
      <c r="N82" s="797">
        <f>+[1]ﾍﾙ!N29</f>
        <v>0</v>
      </c>
      <c r="O82" s="797">
        <f>+[1]ﾍﾙ!O29</f>
        <v>1</v>
      </c>
      <c r="P82" s="797">
        <f>+[1]ﾍﾙ!P29</f>
        <v>0</v>
      </c>
      <c r="Q82" s="797">
        <f>+[1]ﾍﾙ!Q29</f>
        <v>1</v>
      </c>
      <c r="R82" s="797">
        <f>+[1]ﾍﾙ!R29</f>
        <v>0</v>
      </c>
      <c r="S82" s="797">
        <f>+[1]ﾍﾙ!S29</f>
        <v>1</v>
      </c>
      <c r="V82" s="641">
        <f>'保健所別（令和6年）'!$L$220</f>
        <v>8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3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1</v>
      </c>
      <c r="N83" s="797">
        <f>+[1]ﾍﾙ!N30</f>
        <v>0</v>
      </c>
      <c r="O83" s="797">
        <f>+[1]ﾍﾙ!O30</f>
        <v>0</v>
      </c>
      <c r="P83" s="797">
        <f>+[1]ﾍﾙ!P30</f>
        <v>1</v>
      </c>
      <c r="Q83" s="797">
        <f>+[1]ﾍﾙ!Q30</f>
        <v>0</v>
      </c>
      <c r="R83" s="797">
        <f>+[1]ﾍﾙ!R30</f>
        <v>0</v>
      </c>
      <c r="S83" s="797">
        <f>+[1]ﾍﾙ!S30</f>
        <v>1</v>
      </c>
      <c r="V83" s="641">
        <f>'保健所別（令和6年）'!$M$220</f>
        <v>3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4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1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1</v>
      </c>
      <c r="N84" s="797">
        <f>+[1]ﾍﾙ!N31</f>
        <v>0</v>
      </c>
      <c r="O84" s="797">
        <f>+[1]ﾍﾙ!O31</f>
        <v>0</v>
      </c>
      <c r="P84" s="797">
        <f>+[1]ﾍﾙ!P31</f>
        <v>2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'保健所別（令和6年）'!$N$220</f>
        <v>4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9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2</v>
      </c>
      <c r="J85" s="797">
        <f>+[1]ﾍﾙ!J32</f>
        <v>3</v>
      </c>
      <c r="K85" s="797">
        <f>+[1]ﾍﾙ!K32</f>
        <v>1</v>
      </c>
      <c r="L85" s="797">
        <f>+[1]ﾍﾙ!L32</f>
        <v>0</v>
      </c>
      <c r="M85" s="797">
        <f>+[1]ﾍﾙ!M32</f>
        <v>0</v>
      </c>
      <c r="N85" s="797">
        <f>+[1]ﾍﾙ!N32</f>
        <v>2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1</v>
      </c>
      <c r="S85" s="797">
        <f>+[1]ﾍﾙ!S32</f>
        <v>0</v>
      </c>
      <c r="V85" s="641">
        <f>'保健所別（令和6年）'!$O$220</f>
        <v>9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55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11</v>
      </c>
      <c r="J86" s="797">
        <f t="shared" si="37"/>
        <v>8</v>
      </c>
      <c r="K86" s="797">
        <f t="shared" si="37"/>
        <v>6</v>
      </c>
      <c r="L86" s="797">
        <f t="shared" si="37"/>
        <v>11</v>
      </c>
      <c r="M86" s="797">
        <f t="shared" si="37"/>
        <v>3</v>
      </c>
      <c r="N86" s="797">
        <f t="shared" si="37"/>
        <v>3</v>
      </c>
      <c r="O86" s="797">
        <f t="shared" si="37"/>
        <v>4</v>
      </c>
      <c r="P86" s="797">
        <f t="shared" si="37"/>
        <v>3</v>
      </c>
      <c r="Q86" s="797">
        <f t="shared" si="37"/>
        <v>1</v>
      </c>
      <c r="R86" s="797">
        <f t="shared" si="37"/>
        <v>3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0.2</v>
      </c>
      <c r="J87" s="903">
        <f>J86/C86</f>
        <v>0.14545454545454545</v>
      </c>
      <c r="K87" s="903">
        <f>K86/C86</f>
        <v>0.10909090909090909</v>
      </c>
      <c r="L87" s="903">
        <f>L86/C86</f>
        <v>0.2</v>
      </c>
      <c r="M87" s="903">
        <f>M86/C86</f>
        <v>5.4545454545454543E-2</v>
      </c>
      <c r="N87" s="903">
        <f>N86/C86</f>
        <v>5.4545454545454543E-2</v>
      </c>
      <c r="O87" s="903">
        <f>O86/C86</f>
        <v>7.2727272727272724E-2</v>
      </c>
      <c r="P87" s="903">
        <f>P86/C86</f>
        <v>5.4545454545454543E-2</v>
      </c>
      <c r="Q87" s="903">
        <f>Q86/C86</f>
        <v>1.8181818181818181E-2</v>
      </c>
      <c r="R87" s="903">
        <f>R86/C86</f>
        <v>5.4545454545454543E-2</v>
      </c>
      <c r="S87" s="903">
        <f>S86/C86</f>
        <v>3.6363636363636362E-2</v>
      </c>
    </row>
    <row r="89" spans="2:23" ht="18.75" x14ac:dyDescent="0.2">
      <c r="B89" s="99" t="str">
        <f>B3</f>
        <v>令和6年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0.17</v>
      </c>
      <c r="J91" s="904">
        <f>+[1]ﾍﾙ!J57</f>
        <v>0.08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0.5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0.17</v>
      </c>
      <c r="M92" s="904">
        <f>+[1]ﾍﾙ!M58</f>
        <v>0</v>
      </c>
      <c r="N92" s="904">
        <f>+[1]ﾍﾙ!N58</f>
        <v>0</v>
      </c>
      <c r="O92" s="904">
        <f>+[1]ﾍﾙ!O58</f>
        <v>0</v>
      </c>
      <c r="P92" s="904">
        <f>+[1]ﾍﾙ!P58</f>
        <v>0</v>
      </c>
      <c r="Q92" s="904">
        <f>+[1]ﾍﾙ!Q58</f>
        <v>0</v>
      </c>
      <c r="R92" s="904">
        <f>+[1]ﾍﾙ!R58</f>
        <v>0.08</v>
      </c>
      <c r="S92" s="904">
        <f>+[1]ﾍﾙ!S58</f>
        <v>0</v>
      </c>
    </row>
    <row r="93" spans="2:23" ht="14.25" x14ac:dyDescent="0.15">
      <c r="B93" s="900" t="s">
        <v>84</v>
      </c>
      <c r="C93" s="904">
        <f>+[1]ﾍﾙ!C59</f>
        <v>0.08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</v>
      </c>
      <c r="K93" s="904">
        <f>+[1]ﾍﾙ!K59</f>
        <v>0</v>
      </c>
      <c r="L93" s="904">
        <f>+[1]ﾍﾙ!L59</f>
        <v>0</v>
      </c>
      <c r="M93" s="904">
        <f>+[1]ﾍﾙ!M59</f>
        <v>0</v>
      </c>
      <c r="N93" s="904">
        <f>+[1]ﾍﾙ!N59</f>
        <v>0.08</v>
      </c>
      <c r="O93" s="904">
        <f>+[1]ﾍﾙ!O59</f>
        <v>0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0.5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0.17</v>
      </c>
      <c r="J94" s="904">
        <f>+[1]ﾍﾙ!J60</f>
        <v>0.08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0.08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0.33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0.08</v>
      </c>
      <c r="J95" s="904">
        <f>+[1]ﾍﾙ!J61</f>
        <v>0</v>
      </c>
      <c r="K95" s="904">
        <f>+[1]ﾍﾙ!K61</f>
        <v>0</v>
      </c>
      <c r="L95" s="904">
        <f>+[1]ﾍﾙ!L61</f>
        <v>0.17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</v>
      </c>
      <c r="Q95" s="904">
        <f>+[1]ﾍﾙ!Q61</f>
        <v>0</v>
      </c>
      <c r="R95" s="904">
        <f>+[1]ﾍﾙ!R61</f>
        <v>0.08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0.08</v>
      </c>
      <c r="K96" s="904">
        <f>+[1]ﾍﾙ!K62</f>
        <v>0.08</v>
      </c>
      <c r="L96" s="904">
        <f>+[1]ﾍﾙ!L62</f>
        <v>0.17</v>
      </c>
      <c r="M96" s="904">
        <f>+[1]ﾍﾙ!M62</f>
        <v>0</v>
      </c>
      <c r="N96" s="904">
        <f>+[1]ﾍﾙ!N62</f>
        <v>0</v>
      </c>
      <c r="O96" s="904">
        <f>+[1]ﾍﾙ!O62</f>
        <v>0.08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</v>
      </c>
    </row>
    <row r="97" spans="2:19" ht="14.25" x14ac:dyDescent="0.15">
      <c r="B97" s="900" t="s">
        <v>88</v>
      </c>
      <c r="C97" s="904">
        <f>+[1]ﾍﾙ!C63</f>
        <v>0.08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0.08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0.33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0.17</v>
      </c>
      <c r="K98" s="904">
        <f>+[1]ﾍﾙ!K64</f>
        <v>0</v>
      </c>
      <c r="L98" s="904">
        <f>+[1]ﾍﾙ!L64</f>
        <v>0.08</v>
      </c>
      <c r="M98" s="904">
        <f>+[1]ﾍﾙ!M64</f>
        <v>0</v>
      </c>
      <c r="N98" s="904">
        <f>+[1]ﾍﾙ!N64</f>
        <v>0</v>
      </c>
      <c r="O98" s="904">
        <f>+[1]ﾍﾙ!O64</f>
        <v>0.08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0.67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0.08</v>
      </c>
      <c r="J99" s="904">
        <f>+[1]ﾍﾙ!J65</f>
        <v>0</v>
      </c>
      <c r="K99" s="904">
        <f>+[1]ﾍﾙ!K65</f>
        <v>0.08</v>
      </c>
      <c r="L99" s="904">
        <f>+[1]ﾍﾙ!L65</f>
        <v>0.17</v>
      </c>
      <c r="M99" s="904">
        <f>+[1]ﾍﾙ!M65</f>
        <v>0.08</v>
      </c>
      <c r="N99" s="904">
        <f>+[1]ﾍﾙ!N65</f>
        <v>0</v>
      </c>
      <c r="O99" s="904">
        <f>+[1]ﾍﾙ!O65</f>
        <v>0.08</v>
      </c>
      <c r="P99" s="904">
        <f>+[1]ﾍﾙ!P65</f>
        <v>0</v>
      </c>
      <c r="Q99" s="904">
        <f>+[1]ﾍﾙ!Q65</f>
        <v>0.08</v>
      </c>
      <c r="R99" s="904">
        <f>+[1]ﾍﾙ!R65</f>
        <v>0</v>
      </c>
      <c r="S99" s="904">
        <f>+[1]ﾍﾙ!S65</f>
        <v>0.08</v>
      </c>
    </row>
    <row r="100" spans="2:19" ht="14.25" x14ac:dyDescent="0.15">
      <c r="B100" s="900" t="s">
        <v>91</v>
      </c>
      <c r="C100" s="904">
        <f>+[1]ﾍﾙ!C66</f>
        <v>0.25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0.08</v>
      </c>
      <c r="N100" s="904">
        <f>+[1]ﾍﾙ!N66</f>
        <v>0</v>
      </c>
      <c r="O100" s="904">
        <f>+[1]ﾍﾙ!O66</f>
        <v>0</v>
      </c>
      <c r="P100" s="904">
        <f>+[1]ﾍﾙ!P66</f>
        <v>0.08</v>
      </c>
      <c r="Q100" s="904">
        <f>+[1]ﾍﾙ!Q66</f>
        <v>0</v>
      </c>
      <c r="R100" s="904">
        <f>+[1]ﾍﾙ!R66</f>
        <v>0</v>
      </c>
      <c r="S100" s="904">
        <f>+[1]ﾍﾙ!S66</f>
        <v>0.08</v>
      </c>
    </row>
    <row r="101" spans="2:19" ht="14.25" x14ac:dyDescent="0.15">
      <c r="B101" s="900" t="s">
        <v>92</v>
      </c>
      <c r="C101" s="904">
        <f>+[1]ﾍﾙ!C67</f>
        <v>0.33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0.08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0.08</v>
      </c>
      <c r="N101" s="904">
        <f>+[1]ﾍﾙ!N67</f>
        <v>0</v>
      </c>
      <c r="O101" s="904">
        <f>+[1]ﾍﾙ!O67</f>
        <v>0</v>
      </c>
      <c r="P101" s="904">
        <f>+[1]ﾍﾙ!P67</f>
        <v>0.17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0.75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0.17</v>
      </c>
      <c r="J102" s="904">
        <f>+[1]ﾍﾙ!J68</f>
        <v>0.25</v>
      </c>
      <c r="K102" s="904">
        <f>+[1]ﾍﾙ!K68</f>
        <v>0.08</v>
      </c>
      <c r="L102" s="904">
        <f>+[1]ﾍﾙ!L68</f>
        <v>0</v>
      </c>
      <c r="M102" s="904">
        <f>+[1]ﾍﾙ!M68</f>
        <v>0</v>
      </c>
      <c r="N102" s="904">
        <f>+[1]ﾍﾙ!N68</f>
        <v>0.17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0.08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4.57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0.90999999999999992</v>
      </c>
      <c r="J103" s="904">
        <f t="shared" si="38"/>
        <v>0.66</v>
      </c>
      <c r="K103" s="904">
        <f t="shared" si="38"/>
        <v>0.49000000000000005</v>
      </c>
      <c r="L103" s="904">
        <f t="shared" si="38"/>
        <v>0.92</v>
      </c>
      <c r="M103" s="904">
        <f t="shared" si="38"/>
        <v>0.24</v>
      </c>
      <c r="N103" s="904">
        <f t="shared" si="38"/>
        <v>0.25</v>
      </c>
      <c r="O103" s="904">
        <f t="shared" si="38"/>
        <v>0.32</v>
      </c>
      <c r="P103" s="904">
        <f t="shared" si="38"/>
        <v>0.25</v>
      </c>
      <c r="Q103" s="904">
        <f t="shared" si="38"/>
        <v>0.08</v>
      </c>
      <c r="R103" s="904">
        <f t="shared" si="38"/>
        <v>0.24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0.19912472647702403</v>
      </c>
      <c r="J104" s="903">
        <f>J103/C103</f>
        <v>0.14442013129102843</v>
      </c>
      <c r="K104" s="903">
        <f>K103/C103</f>
        <v>0.10722100656455143</v>
      </c>
      <c r="L104" s="903">
        <f>L103/C103</f>
        <v>0.20131291028446388</v>
      </c>
      <c r="M104" s="903">
        <f>M103/C103</f>
        <v>5.2516411378555797E-2</v>
      </c>
      <c r="N104" s="903">
        <f>N103/C103</f>
        <v>5.4704595185995623E-2</v>
      </c>
      <c r="O104" s="903">
        <f>O103/C103</f>
        <v>7.0021881838074396E-2</v>
      </c>
      <c r="P104" s="903">
        <f>P103/C103</f>
        <v>5.4704595185995623E-2</v>
      </c>
      <c r="Q104" s="903">
        <f>Q103/C103</f>
        <v>1.7505470459518599E-2</v>
      </c>
      <c r="R104" s="903">
        <f>R103/C103</f>
        <v>5.2516411378555797E-2</v>
      </c>
      <c r="S104" s="903">
        <f>S103/C103</f>
        <v>3.5010940919037198E-2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令和6年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814</v>
      </c>
      <c r="D115" s="619">
        <f t="shared" ref="D115:S115" si="40">SUM(D149,D183)</f>
        <v>0</v>
      </c>
      <c r="E115" s="619">
        <f t="shared" si="40"/>
        <v>1</v>
      </c>
      <c r="F115" s="619">
        <f t="shared" si="40"/>
        <v>0</v>
      </c>
      <c r="G115" s="619">
        <f t="shared" si="40"/>
        <v>2</v>
      </c>
      <c r="H115" s="619">
        <f t="shared" si="40"/>
        <v>29</v>
      </c>
      <c r="I115" s="619">
        <f t="shared" si="40"/>
        <v>93</v>
      </c>
      <c r="J115" s="619">
        <f t="shared" si="40"/>
        <v>129</v>
      </c>
      <c r="K115" s="619">
        <f t="shared" si="40"/>
        <v>115</v>
      </c>
      <c r="L115" s="619">
        <f t="shared" si="40"/>
        <v>73</v>
      </c>
      <c r="M115" s="619">
        <f t="shared" si="40"/>
        <v>88</v>
      </c>
      <c r="N115" s="619">
        <f t="shared" si="40"/>
        <v>69</v>
      </c>
      <c r="O115" s="619">
        <f t="shared" si="40"/>
        <v>54</v>
      </c>
      <c r="P115" s="619">
        <f t="shared" si="40"/>
        <v>51</v>
      </c>
      <c r="Q115" s="619">
        <f t="shared" si="40"/>
        <v>37</v>
      </c>
      <c r="R115" s="619">
        <f t="shared" si="40"/>
        <v>30</v>
      </c>
      <c r="S115" s="620">
        <f t="shared" si="40"/>
        <v>43</v>
      </c>
      <c r="V115">
        <f>'保健所別（令和6年）'!$D$21</f>
        <v>814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743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27</v>
      </c>
      <c r="I116" s="621">
        <f t="shared" si="41"/>
        <v>97</v>
      </c>
      <c r="J116" s="622">
        <f t="shared" si="41"/>
        <v>93</v>
      </c>
      <c r="K116" s="622">
        <f t="shared" si="41"/>
        <v>90</v>
      </c>
      <c r="L116" s="621">
        <f t="shared" si="41"/>
        <v>77</v>
      </c>
      <c r="M116" s="621">
        <f t="shared" si="41"/>
        <v>96</v>
      </c>
      <c r="N116" s="621">
        <f t="shared" si="41"/>
        <v>64</v>
      </c>
      <c r="O116" s="621">
        <f t="shared" si="41"/>
        <v>48</v>
      </c>
      <c r="P116" s="621">
        <f t="shared" si="41"/>
        <v>58</v>
      </c>
      <c r="Q116" s="621">
        <f t="shared" si="41"/>
        <v>33</v>
      </c>
      <c r="R116" s="621">
        <f t="shared" si="41"/>
        <v>20</v>
      </c>
      <c r="S116" s="623">
        <f t="shared" si="41"/>
        <v>40</v>
      </c>
      <c r="V116" s="641">
        <f>'保健所別（令和6年）'!$E$21</f>
        <v>743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807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1</v>
      </c>
      <c r="G117" s="624">
        <f t="shared" si="43"/>
        <v>4</v>
      </c>
      <c r="H117" s="624">
        <f>SUM(H151,H185)</f>
        <v>25</v>
      </c>
      <c r="I117" s="624">
        <f t="shared" si="43"/>
        <v>87</v>
      </c>
      <c r="J117" s="624">
        <f t="shared" si="43"/>
        <v>110</v>
      </c>
      <c r="K117" s="624">
        <f t="shared" si="43"/>
        <v>106</v>
      </c>
      <c r="L117" s="624">
        <f t="shared" si="43"/>
        <v>91</v>
      </c>
      <c r="M117" s="624">
        <f t="shared" si="43"/>
        <v>102</v>
      </c>
      <c r="N117" s="624">
        <f t="shared" si="43"/>
        <v>63</v>
      </c>
      <c r="O117" s="624">
        <f t="shared" si="43"/>
        <v>55</v>
      </c>
      <c r="P117" s="624">
        <f t="shared" si="43"/>
        <v>43</v>
      </c>
      <c r="Q117" s="624">
        <f t="shared" si="43"/>
        <v>42</v>
      </c>
      <c r="R117" s="624">
        <f t="shared" si="43"/>
        <v>33</v>
      </c>
      <c r="S117" s="625">
        <f t="shared" si="43"/>
        <v>45</v>
      </c>
      <c r="V117" s="641">
        <f>'保健所別（令和6年）'!$F$21</f>
        <v>807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857</v>
      </c>
      <c r="D118" s="626">
        <f t="shared" ref="D118:S118" si="44">SUM(D152,D186)</f>
        <v>0</v>
      </c>
      <c r="E118" s="626">
        <f t="shared" si="44"/>
        <v>1</v>
      </c>
      <c r="F118" s="626">
        <f t="shared" si="44"/>
        <v>1</v>
      </c>
      <c r="G118" s="626">
        <f t="shared" si="44"/>
        <v>0</v>
      </c>
      <c r="H118" s="626">
        <f t="shared" si="44"/>
        <v>19</v>
      </c>
      <c r="I118" s="626">
        <f t="shared" si="44"/>
        <v>134</v>
      </c>
      <c r="J118" s="626">
        <f t="shared" si="44"/>
        <v>114</v>
      </c>
      <c r="K118" s="626">
        <f t="shared" si="44"/>
        <v>105</v>
      </c>
      <c r="L118" s="626">
        <f t="shared" si="44"/>
        <v>81</v>
      </c>
      <c r="M118" s="626">
        <f t="shared" si="44"/>
        <v>65</v>
      </c>
      <c r="N118" s="626">
        <f t="shared" si="44"/>
        <v>80</v>
      </c>
      <c r="O118" s="626">
        <f t="shared" si="44"/>
        <v>73</v>
      </c>
      <c r="P118" s="626">
        <f t="shared" si="44"/>
        <v>40</v>
      </c>
      <c r="Q118" s="626">
        <f t="shared" si="44"/>
        <v>47</v>
      </c>
      <c r="R118" s="626">
        <f t="shared" si="44"/>
        <v>26</v>
      </c>
      <c r="S118" s="627">
        <f t="shared" si="44"/>
        <v>71</v>
      </c>
      <c r="V118" s="641">
        <f>'保健所別（令和6年）'!$G$21</f>
        <v>857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844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0</v>
      </c>
      <c r="G119" s="621">
        <f t="shared" si="45"/>
        <v>0</v>
      </c>
      <c r="H119" s="621">
        <f t="shared" si="45"/>
        <v>18</v>
      </c>
      <c r="I119" s="621">
        <f t="shared" si="45"/>
        <v>121</v>
      </c>
      <c r="J119" s="622">
        <f t="shared" si="45"/>
        <v>127</v>
      </c>
      <c r="K119" s="622">
        <f t="shared" si="45"/>
        <v>92</v>
      </c>
      <c r="L119" s="621">
        <f t="shared" si="45"/>
        <v>94</v>
      </c>
      <c r="M119" s="621">
        <f t="shared" si="45"/>
        <v>72</v>
      </c>
      <c r="N119" s="621">
        <f t="shared" si="45"/>
        <v>70</v>
      </c>
      <c r="O119" s="621">
        <f t="shared" si="45"/>
        <v>81</v>
      </c>
      <c r="P119" s="621">
        <f t="shared" si="45"/>
        <v>42</v>
      </c>
      <c r="Q119" s="621">
        <f t="shared" si="45"/>
        <v>52</v>
      </c>
      <c r="R119" s="621">
        <f t="shared" si="45"/>
        <v>26</v>
      </c>
      <c r="S119" s="623">
        <f t="shared" si="45"/>
        <v>49</v>
      </c>
      <c r="V119" s="641">
        <f>'保健所別（令和6年）'!$H$21</f>
        <v>844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896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3</v>
      </c>
      <c r="H120" s="628">
        <f t="shared" si="46"/>
        <v>23</v>
      </c>
      <c r="I120" s="628">
        <f t="shared" si="46"/>
        <v>116</v>
      </c>
      <c r="J120" s="628">
        <f t="shared" si="46"/>
        <v>126</v>
      </c>
      <c r="K120" s="628">
        <f t="shared" si="46"/>
        <v>136</v>
      </c>
      <c r="L120" s="628">
        <f t="shared" si="46"/>
        <v>99</v>
      </c>
      <c r="M120" s="628">
        <f t="shared" si="46"/>
        <v>79</v>
      </c>
      <c r="N120" s="628">
        <f t="shared" si="46"/>
        <v>79</v>
      </c>
      <c r="O120" s="626">
        <f t="shared" si="46"/>
        <v>81</v>
      </c>
      <c r="P120" s="628">
        <f t="shared" si="46"/>
        <v>52</v>
      </c>
      <c r="Q120" s="628">
        <f t="shared" si="46"/>
        <v>26</v>
      </c>
      <c r="R120" s="628">
        <f t="shared" si="46"/>
        <v>27</v>
      </c>
      <c r="S120" s="629">
        <f t="shared" si="46"/>
        <v>49</v>
      </c>
      <c r="V120" s="641">
        <f>'保健所別（令和6年）'!$I$21</f>
        <v>896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864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5</v>
      </c>
      <c r="H121" s="621">
        <f t="shared" si="47"/>
        <v>28</v>
      </c>
      <c r="I121" s="621">
        <f t="shared" si="47"/>
        <v>117</v>
      </c>
      <c r="J121" s="621">
        <f t="shared" si="47"/>
        <v>116</v>
      </c>
      <c r="K121" s="621">
        <f t="shared" si="47"/>
        <v>112</v>
      </c>
      <c r="L121" s="621">
        <f t="shared" si="47"/>
        <v>92</v>
      </c>
      <c r="M121" s="621">
        <f t="shared" si="47"/>
        <v>102</v>
      </c>
      <c r="N121" s="621">
        <f t="shared" si="47"/>
        <v>69</v>
      </c>
      <c r="O121" s="621">
        <f t="shared" si="47"/>
        <v>65</v>
      </c>
      <c r="P121" s="621">
        <f t="shared" si="47"/>
        <v>44</v>
      </c>
      <c r="Q121" s="621">
        <f t="shared" si="47"/>
        <v>43</v>
      </c>
      <c r="R121" s="621">
        <f t="shared" si="47"/>
        <v>23</v>
      </c>
      <c r="S121" s="623">
        <f t="shared" si="47"/>
        <v>48</v>
      </c>
      <c r="V121" s="641">
        <f>'保健所別（令和6年）'!$J$21</f>
        <v>864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848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28</v>
      </c>
      <c r="I122" s="626">
        <f t="shared" si="48"/>
        <v>111</v>
      </c>
      <c r="J122" s="626">
        <f t="shared" si="48"/>
        <v>149</v>
      </c>
      <c r="K122" s="626">
        <f t="shared" si="48"/>
        <v>86</v>
      </c>
      <c r="L122" s="626">
        <f t="shared" si="48"/>
        <v>98</v>
      </c>
      <c r="M122" s="626">
        <f t="shared" si="48"/>
        <v>86</v>
      </c>
      <c r="N122" s="626">
        <f t="shared" si="48"/>
        <v>75</v>
      </c>
      <c r="O122" s="626">
        <f t="shared" si="48"/>
        <v>55</v>
      </c>
      <c r="P122" s="626">
        <f t="shared" si="48"/>
        <v>61</v>
      </c>
      <c r="Q122" s="626">
        <f t="shared" si="48"/>
        <v>37</v>
      </c>
      <c r="R122" s="626">
        <f t="shared" si="48"/>
        <v>17</v>
      </c>
      <c r="S122" s="627">
        <f t="shared" si="48"/>
        <v>45</v>
      </c>
      <c r="V122" s="641">
        <f>'保健所別（令和6年）'!$K$21</f>
        <v>848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834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18</v>
      </c>
      <c r="I123" s="622">
        <f t="shared" si="49"/>
        <v>110</v>
      </c>
      <c r="J123" s="621">
        <f t="shared" si="49"/>
        <v>131</v>
      </c>
      <c r="K123" s="621">
        <f t="shared" si="49"/>
        <v>97</v>
      </c>
      <c r="L123" s="621">
        <f t="shared" si="49"/>
        <v>95</v>
      </c>
      <c r="M123" s="621">
        <f t="shared" si="49"/>
        <v>90</v>
      </c>
      <c r="N123" s="621">
        <f t="shared" si="49"/>
        <v>67</v>
      </c>
      <c r="O123" s="630">
        <f t="shared" si="49"/>
        <v>68</v>
      </c>
      <c r="P123" s="621">
        <f t="shared" si="49"/>
        <v>51</v>
      </c>
      <c r="Q123" s="621">
        <f t="shared" si="49"/>
        <v>38</v>
      </c>
      <c r="R123" s="621">
        <f t="shared" si="49"/>
        <v>19</v>
      </c>
      <c r="S123" s="623">
        <f t="shared" si="49"/>
        <v>50</v>
      </c>
      <c r="V123" s="641">
        <f>'保健所別（令和6年）'!$L$21</f>
        <v>834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879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1</v>
      </c>
      <c r="G124" s="631">
        <f t="shared" si="50"/>
        <v>1</v>
      </c>
      <c r="H124" s="631">
        <f t="shared" si="50"/>
        <v>33</v>
      </c>
      <c r="I124" s="631">
        <f t="shared" si="50"/>
        <v>103</v>
      </c>
      <c r="J124" s="626">
        <f t="shared" si="50"/>
        <v>140</v>
      </c>
      <c r="K124" s="626">
        <f t="shared" si="50"/>
        <v>96</v>
      </c>
      <c r="L124" s="626">
        <f t="shared" si="50"/>
        <v>82</v>
      </c>
      <c r="M124" s="626">
        <f t="shared" si="50"/>
        <v>88</v>
      </c>
      <c r="N124" s="626">
        <f t="shared" si="50"/>
        <v>77</v>
      </c>
      <c r="O124" s="628">
        <f t="shared" si="50"/>
        <v>86</v>
      </c>
      <c r="P124" s="626">
        <f t="shared" si="50"/>
        <v>60</v>
      </c>
      <c r="Q124" s="626">
        <f t="shared" si="50"/>
        <v>32</v>
      </c>
      <c r="R124" s="626">
        <f t="shared" si="50"/>
        <v>26</v>
      </c>
      <c r="S124" s="627">
        <f t="shared" si="50"/>
        <v>54</v>
      </c>
      <c r="V124" s="641">
        <f>'保健所別（令和6年）'!$M$21</f>
        <v>879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748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14</v>
      </c>
      <c r="I125" s="621">
        <f t="shared" si="51"/>
        <v>83</v>
      </c>
      <c r="J125" s="621">
        <f t="shared" si="51"/>
        <v>117</v>
      </c>
      <c r="K125" s="621">
        <f t="shared" si="51"/>
        <v>89</v>
      </c>
      <c r="L125" s="621">
        <f t="shared" si="51"/>
        <v>99</v>
      </c>
      <c r="M125" s="621">
        <f t="shared" si="51"/>
        <v>80</v>
      </c>
      <c r="N125" s="621">
        <f t="shared" si="51"/>
        <v>70</v>
      </c>
      <c r="O125" s="621">
        <f t="shared" si="51"/>
        <v>64</v>
      </c>
      <c r="P125" s="621">
        <f t="shared" si="51"/>
        <v>41</v>
      </c>
      <c r="Q125" s="621">
        <f t="shared" si="51"/>
        <v>28</v>
      </c>
      <c r="R125" s="621">
        <f t="shared" si="51"/>
        <v>19</v>
      </c>
      <c r="S125" s="623">
        <f t="shared" si="51"/>
        <v>44</v>
      </c>
      <c r="V125" s="641">
        <f>'保健所別（令和6年）'!$N$21</f>
        <v>748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840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1</v>
      </c>
      <c r="H126" s="626">
        <f t="shared" si="52"/>
        <v>24</v>
      </c>
      <c r="I126" s="626">
        <f t="shared" si="52"/>
        <v>101</v>
      </c>
      <c r="J126" s="626">
        <f t="shared" si="52"/>
        <v>118</v>
      </c>
      <c r="K126" s="626">
        <f t="shared" si="52"/>
        <v>110</v>
      </c>
      <c r="L126" s="626">
        <f t="shared" si="52"/>
        <v>87</v>
      </c>
      <c r="M126" s="626">
        <f t="shared" si="52"/>
        <v>75</v>
      </c>
      <c r="N126" s="626">
        <f t="shared" si="52"/>
        <v>88</v>
      </c>
      <c r="O126" s="626">
        <f t="shared" si="52"/>
        <v>72</v>
      </c>
      <c r="P126" s="626">
        <f t="shared" si="52"/>
        <v>60</v>
      </c>
      <c r="Q126" s="626">
        <f t="shared" si="52"/>
        <v>34</v>
      </c>
      <c r="R126" s="626">
        <f t="shared" si="52"/>
        <v>18</v>
      </c>
      <c r="S126" s="627">
        <f t="shared" si="52"/>
        <v>52</v>
      </c>
      <c r="V126" s="641">
        <f>'保健所別（令和6年）'!$O$21</f>
        <v>840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9974</v>
      </c>
      <c r="D127" s="599">
        <f t="shared" si="53"/>
        <v>0</v>
      </c>
      <c r="E127" s="599">
        <f t="shared" si="53"/>
        <v>2</v>
      </c>
      <c r="F127" s="599">
        <f t="shared" si="53"/>
        <v>3</v>
      </c>
      <c r="G127" s="599">
        <f t="shared" si="53"/>
        <v>16</v>
      </c>
      <c r="H127" s="599">
        <f t="shared" si="53"/>
        <v>286</v>
      </c>
      <c r="I127" s="599">
        <f t="shared" si="53"/>
        <v>1273</v>
      </c>
      <c r="J127" s="599">
        <f t="shared" si="53"/>
        <v>1470</v>
      </c>
      <c r="K127" s="599">
        <f t="shared" si="53"/>
        <v>1234</v>
      </c>
      <c r="L127" s="599">
        <f t="shared" si="53"/>
        <v>1068</v>
      </c>
      <c r="M127" s="599">
        <f t="shared" si="53"/>
        <v>1023</v>
      </c>
      <c r="N127" s="599">
        <f t="shared" si="53"/>
        <v>871</v>
      </c>
      <c r="O127" s="599">
        <f t="shared" si="53"/>
        <v>802</v>
      </c>
      <c r="P127" s="599">
        <f t="shared" si="53"/>
        <v>603</v>
      </c>
      <c r="Q127" s="599">
        <f t="shared" si="53"/>
        <v>449</v>
      </c>
      <c r="R127" s="599">
        <f t="shared" si="53"/>
        <v>284</v>
      </c>
      <c r="S127" s="600">
        <f t="shared" si="53"/>
        <v>590</v>
      </c>
      <c r="W127">
        <f t="shared" si="42"/>
        <v>9974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2.0052135552436334E-4</v>
      </c>
      <c r="F128" s="603">
        <f>F127/C127</f>
        <v>3.00782033286545E-4</v>
      </c>
      <c r="G128" s="603">
        <f>G127/C127</f>
        <v>1.6041708441949067E-3</v>
      </c>
      <c r="H128" s="603">
        <f>H127/C127</f>
        <v>2.8674553839983959E-2</v>
      </c>
      <c r="I128" s="603">
        <f>I127/C127</f>
        <v>0.12763184279125728</v>
      </c>
      <c r="J128" s="603">
        <f>J127/C127</f>
        <v>0.14738319631040706</v>
      </c>
      <c r="K128" s="603">
        <f>K127/C127</f>
        <v>0.12372167635853218</v>
      </c>
      <c r="L128" s="603">
        <f>L127/C127</f>
        <v>0.10707840385001002</v>
      </c>
      <c r="M128" s="603">
        <f>M127/C127</f>
        <v>0.10256667335071185</v>
      </c>
      <c r="N128" s="603">
        <f>N127/C127</f>
        <v>8.7327050330860231E-2</v>
      </c>
      <c r="O128" s="603">
        <f>O127/C127</f>
        <v>8.0409063565269695E-2</v>
      </c>
      <c r="P128" s="603">
        <f>P127/C127</f>
        <v>6.0457188690595548E-2</v>
      </c>
      <c r="Q128" s="603">
        <f>Q127/C127</f>
        <v>4.5017044315219572E-2</v>
      </c>
      <c r="R128" s="603">
        <f>R127/C127</f>
        <v>2.8474032484459594E-2</v>
      </c>
      <c r="S128" s="604">
        <f>S127/C127</f>
        <v>5.9153799879687184E-2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令和6年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0.83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0.03</v>
      </c>
      <c r="I132" s="910">
        <f>+[2]ﾍﾙ!I74</f>
        <v>0.1</v>
      </c>
      <c r="J132" s="910">
        <f>+[2]ﾍﾙ!J74</f>
        <v>0.13</v>
      </c>
      <c r="K132" s="910">
        <f>+[2]ﾍﾙ!K74</f>
        <v>0.12</v>
      </c>
      <c r="L132" s="910">
        <f>+[2]ﾍﾙ!L74</f>
        <v>7.0000000000000007E-2</v>
      </c>
      <c r="M132" s="910">
        <f>+[2]ﾍﾙ!M74</f>
        <v>0.09</v>
      </c>
      <c r="N132" s="910">
        <f>+[2]ﾍﾙ!N74</f>
        <v>7.0000000000000007E-2</v>
      </c>
      <c r="O132" s="910">
        <f>+[2]ﾍﾙ!O74</f>
        <v>0.06</v>
      </c>
      <c r="P132" s="910">
        <f>+[2]ﾍﾙ!P74</f>
        <v>0.05</v>
      </c>
      <c r="Q132" s="910">
        <f>+[2]ﾍﾙ!Q74</f>
        <v>0.04</v>
      </c>
      <c r="R132" s="910">
        <f>+[2]ﾍﾙ!R74</f>
        <v>0.03</v>
      </c>
      <c r="S132" s="910">
        <f>+[2]ﾍﾙ!S74</f>
        <v>0.04</v>
      </c>
      <c r="V132" s="709"/>
      <c r="W132" s="764">
        <f t="array" ref="W132:W143">TRANSPOSE('保健所別（令和6年）'!D27:O27)</f>
        <v>0.83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0.03</v>
      </c>
      <c r="I133" s="910">
        <f>+[2]ﾍﾙ!I75</f>
        <v>0.1</v>
      </c>
      <c r="J133" s="910">
        <f>+[2]ﾍﾙ!J75</f>
        <v>0.09</v>
      </c>
      <c r="K133" s="910">
        <f>+[2]ﾍﾙ!K75</f>
        <v>0.09</v>
      </c>
      <c r="L133" s="910">
        <f>+[2]ﾍﾙ!L75</f>
        <v>0.08</v>
      </c>
      <c r="M133" s="910">
        <f>+[2]ﾍﾙ!M75</f>
        <v>0.1</v>
      </c>
      <c r="N133" s="910">
        <f>+[2]ﾍﾙ!N75</f>
        <v>7.0000000000000007E-2</v>
      </c>
      <c r="O133" s="910">
        <f>+[2]ﾍﾙ!O75</f>
        <v>0.05</v>
      </c>
      <c r="P133" s="910">
        <f>+[2]ﾍﾙ!P75</f>
        <v>0.06</v>
      </c>
      <c r="Q133" s="910">
        <f>+[2]ﾍﾙ!Q75</f>
        <v>0.03</v>
      </c>
      <c r="R133" s="910">
        <f>+[2]ﾍﾙ!R75</f>
        <v>0.02</v>
      </c>
      <c r="S133" s="910">
        <f>+[2]ﾍﾙ!S75</f>
        <v>0.04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0.82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0.03</v>
      </c>
      <c r="I134" s="910">
        <f>+[2]ﾍﾙ!I76</f>
        <v>0.09</v>
      </c>
      <c r="J134" s="910">
        <f>+[2]ﾍﾙ!J76</f>
        <v>0.11</v>
      </c>
      <c r="K134" s="910">
        <f>+[2]ﾍﾙ!K76</f>
        <v>0.11</v>
      </c>
      <c r="L134" s="910">
        <f>+[2]ﾍﾙ!L76</f>
        <v>0.09</v>
      </c>
      <c r="M134" s="910">
        <f>+[2]ﾍﾙ!M76</f>
        <v>0.1</v>
      </c>
      <c r="N134" s="910">
        <f>+[2]ﾍﾙ!N76</f>
        <v>0.06</v>
      </c>
      <c r="O134" s="910">
        <f>+[2]ﾍﾙ!O76</f>
        <v>0.06</v>
      </c>
      <c r="P134" s="910">
        <f>+[2]ﾍﾙ!P76</f>
        <v>0.04</v>
      </c>
      <c r="Q134" s="910">
        <f>+[2]ﾍﾙ!Q76</f>
        <v>0.04</v>
      </c>
      <c r="R134" s="910">
        <f>+[2]ﾍﾙ!R76</f>
        <v>0.03</v>
      </c>
      <c r="S134" s="910">
        <f>+[2]ﾍﾙ!S76</f>
        <v>0.05</v>
      </c>
      <c r="V134" s="710"/>
      <c r="W134" s="764">
        <v>0.82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0.88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0.02</v>
      </c>
      <c r="I135" s="910">
        <f>+[2]ﾍﾙ!I77</f>
        <v>0.14000000000000001</v>
      </c>
      <c r="J135" s="910">
        <f>+[2]ﾍﾙ!J77</f>
        <v>0.12</v>
      </c>
      <c r="K135" s="910">
        <f>+[2]ﾍﾙ!K77</f>
        <v>0.11</v>
      </c>
      <c r="L135" s="910">
        <f>+[2]ﾍﾙ!L77</f>
        <v>0.08</v>
      </c>
      <c r="M135" s="910">
        <f>+[2]ﾍﾙ!M77</f>
        <v>7.0000000000000007E-2</v>
      </c>
      <c r="N135" s="910">
        <f>+[2]ﾍﾙ!N77</f>
        <v>0.08</v>
      </c>
      <c r="O135" s="910">
        <f>+[2]ﾍﾙ!O77</f>
        <v>7.0000000000000007E-2</v>
      </c>
      <c r="P135" s="910">
        <f>+[2]ﾍﾙ!P77</f>
        <v>0.04</v>
      </c>
      <c r="Q135" s="910">
        <f>+[2]ﾍﾙ!Q77</f>
        <v>0.05</v>
      </c>
      <c r="R135" s="910">
        <f>+[2]ﾍﾙ!R77</f>
        <v>0.03</v>
      </c>
      <c r="S135" s="910">
        <f>+[2]ﾍﾙ!S77</f>
        <v>7.0000000000000007E-2</v>
      </c>
      <c r="V135" s="710"/>
      <c r="W135" s="764">
        <v>0.88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0.86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0.02</v>
      </c>
      <c r="I136" s="910">
        <f>+[2]ﾍﾙ!I78</f>
        <v>0.12</v>
      </c>
      <c r="J136" s="910">
        <f>+[2]ﾍﾙ!J78</f>
        <v>0.13</v>
      </c>
      <c r="K136" s="910">
        <f>+[2]ﾍﾙ!K78</f>
        <v>0.09</v>
      </c>
      <c r="L136" s="910">
        <f>+[2]ﾍﾙ!L78</f>
        <v>0.1</v>
      </c>
      <c r="M136" s="910">
        <f>+[2]ﾍﾙ!M78</f>
        <v>7.0000000000000007E-2</v>
      </c>
      <c r="N136" s="910">
        <f>+[2]ﾍﾙ!N78</f>
        <v>7.0000000000000007E-2</v>
      </c>
      <c r="O136" s="910">
        <f>+[2]ﾍﾙ!O78</f>
        <v>0.08</v>
      </c>
      <c r="P136" s="910">
        <f>+[2]ﾍﾙ!P78</f>
        <v>0.04</v>
      </c>
      <c r="Q136" s="910">
        <f>+[2]ﾍﾙ!Q78</f>
        <v>0.05</v>
      </c>
      <c r="R136" s="910">
        <f>+[2]ﾍﾙ!R78</f>
        <v>0.03</v>
      </c>
      <c r="S136" s="910">
        <f>+[2]ﾍﾙ!S78</f>
        <v>0.05</v>
      </c>
      <c r="V136" s="710"/>
      <c r="W136" s="764">
        <v>0.86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0.91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0.02</v>
      </c>
      <c r="I137" s="910">
        <f>+[2]ﾍﾙ!I79</f>
        <v>0.12</v>
      </c>
      <c r="J137" s="910">
        <f>+[2]ﾍﾙ!J79</f>
        <v>0.13</v>
      </c>
      <c r="K137" s="910">
        <f>+[2]ﾍﾙ!K79</f>
        <v>0.14000000000000001</v>
      </c>
      <c r="L137" s="910">
        <f>+[2]ﾍﾙ!L79</f>
        <v>0.1</v>
      </c>
      <c r="M137" s="910">
        <f>+[2]ﾍﾙ!M79</f>
        <v>0.08</v>
      </c>
      <c r="N137" s="910">
        <f>+[2]ﾍﾙ!N79</f>
        <v>0.08</v>
      </c>
      <c r="O137" s="910">
        <f>+[2]ﾍﾙ!O79</f>
        <v>0.08</v>
      </c>
      <c r="P137" s="910">
        <f>+[2]ﾍﾙ!P79</f>
        <v>0.05</v>
      </c>
      <c r="Q137" s="910">
        <f>+[2]ﾍﾙ!Q79</f>
        <v>0.03</v>
      </c>
      <c r="R137" s="910">
        <f>+[2]ﾍﾙ!R79</f>
        <v>0.03</v>
      </c>
      <c r="S137" s="910">
        <f>+[2]ﾍﾙ!S79</f>
        <v>0.05</v>
      </c>
      <c r="V137" s="710"/>
      <c r="W137" s="764">
        <v>0.91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0.88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0.01</v>
      </c>
      <c r="H138" s="910">
        <f>+[2]ﾍﾙ!H80</f>
        <v>0.03</v>
      </c>
      <c r="I138" s="910">
        <f>+[2]ﾍﾙ!I80</f>
        <v>0.12</v>
      </c>
      <c r="J138" s="910">
        <f>+[2]ﾍﾙ!J80</f>
        <v>0.12</v>
      </c>
      <c r="K138" s="910">
        <f>+[2]ﾍﾙ!K80</f>
        <v>0.11</v>
      </c>
      <c r="L138" s="910">
        <f>+[2]ﾍﾙ!L80</f>
        <v>0.09</v>
      </c>
      <c r="M138" s="910">
        <f>+[2]ﾍﾙ!M80</f>
        <v>0.1</v>
      </c>
      <c r="N138" s="910">
        <f>+[2]ﾍﾙ!N80</f>
        <v>7.0000000000000007E-2</v>
      </c>
      <c r="O138" s="910">
        <f>+[2]ﾍﾙ!O80</f>
        <v>7.0000000000000007E-2</v>
      </c>
      <c r="P138" s="910">
        <f>+[2]ﾍﾙ!P80</f>
        <v>0.04</v>
      </c>
      <c r="Q138" s="910">
        <f>+[2]ﾍﾙ!Q80</f>
        <v>0.04</v>
      </c>
      <c r="R138" s="910">
        <f>+[2]ﾍﾙ!R80</f>
        <v>0.02</v>
      </c>
      <c r="S138" s="910">
        <f>+[2]ﾍﾙ!S80</f>
        <v>0.05</v>
      </c>
      <c r="V138" s="710"/>
      <c r="W138" s="764">
        <v>0.88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0.87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0.03</v>
      </c>
      <c r="I139" s="910">
        <f>+[2]ﾍﾙ!I81</f>
        <v>0.11</v>
      </c>
      <c r="J139" s="910">
        <f>+[2]ﾍﾙ!J81</f>
        <v>0.15</v>
      </c>
      <c r="K139" s="910">
        <f>+[2]ﾍﾙ!K81</f>
        <v>0.09</v>
      </c>
      <c r="L139" s="910">
        <f>+[2]ﾍﾙ!L81</f>
        <v>0.1</v>
      </c>
      <c r="M139" s="910">
        <f>+[2]ﾍﾙ!M81</f>
        <v>0.09</v>
      </c>
      <c r="N139" s="910">
        <f>+[2]ﾍﾙ!N81</f>
        <v>0.08</v>
      </c>
      <c r="O139" s="910">
        <f>+[2]ﾍﾙ!O81</f>
        <v>0.06</v>
      </c>
      <c r="P139" s="910">
        <f>+[2]ﾍﾙ!P81</f>
        <v>0.06</v>
      </c>
      <c r="Q139" s="910">
        <f>+[2]ﾍﾙ!Q81</f>
        <v>0.04</v>
      </c>
      <c r="R139" s="910">
        <f>+[2]ﾍﾙ!R81</f>
        <v>0.02</v>
      </c>
      <c r="S139" s="910">
        <f>+[2]ﾍﾙ!S81</f>
        <v>0.05</v>
      </c>
      <c r="V139" s="710"/>
      <c r="W139" s="764">
        <v>0.87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0.85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0.02</v>
      </c>
      <c r="I140" s="910">
        <f>+[2]ﾍﾙ!I82</f>
        <v>0.11</v>
      </c>
      <c r="J140" s="910">
        <f>+[2]ﾍﾙ!J82</f>
        <v>0.13</v>
      </c>
      <c r="K140" s="910">
        <f>+[2]ﾍﾙ!K82</f>
        <v>0.1</v>
      </c>
      <c r="L140" s="910">
        <f>+[2]ﾍﾙ!L82</f>
        <v>0.1</v>
      </c>
      <c r="M140" s="910">
        <f>+[2]ﾍﾙ!M82</f>
        <v>0.09</v>
      </c>
      <c r="N140" s="910">
        <f>+[2]ﾍﾙ!N82</f>
        <v>7.0000000000000007E-2</v>
      </c>
      <c r="O140" s="910">
        <f>+[2]ﾍﾙ!O82</f>
        <v>7.0000000000000007E-2</v>
      </c>
      <c r="P140" s="910">
        <f>+[2]ﾍﾙ!P82</f>
        <v>0.05</v>
      </c>
      <c r="Q140" s="910">
        <f>+[2]ﾍﾙ!Q82</f>
        <v>0.04</v>
      </c>
      <c r="R140" s="910">
        <f>+[2]ﾍﾙ!R82</f>
        <v>0.02</v>
      </c>
      <c r="S140" s="910">
        <f>+[2]ﾍﾙ!S82</f>
        <v>0.05</v>
      </c>
      <c r="V140" s="710"/>
      <c r="W140" s="764">
        <v>0.85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0.9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0.03</v>
      </c>
      <c r="I141" s="910">
        <f>+[2]ﾍﾙ!I83</f>
        <v>0.11</v>
      </c>
      <c r="J141" s="910">
        <f>+[2]ﾍﾙ!J83</f>
        <v>0.14000000000000001</v>
      </c>
      <c r="K141" s="910">
        <f>+[2]ﾍﾙ!K83</f>
        <v>0.1</v>
      </c>
      <c r="L141" s="910">
        <f>+[2]ﾍﾙ!L83</f>
        <v>0.08</v>
      </c>
      <c r="M141" s="910">
        <f>+[2]ﾍﾙ!M83</f>
        <v>0.09</v>
      </c>
      <c r="N141" s="910">
        <f>+[2]ﾍﾙ!N83</f>
        <v>0.08</v>
      </c>
      <c r="O141" s="910">
        <f>+[2]ﾍﾙ!O83</f>
        <v>0.09</v>
      </c>
      <c r="P141" s="910">
        <f>+[2]ﾍﾙ!P83</f>
        <v>0.06</v>
      </c>
      <c r="Q141" s="910">
        <f>+[2]ﾍﾙ!Q83</f>
        <v>0.03</v>
      </c>
      <c r="R141" s="910">
        <f>+[2]ﾍﾙ!R83</f>
        <v>0.03</v>
      </c>
      <c r="S141" s="910">
        <f>+[2]ﾍﾙ!S83</f>
        <v>0.06</v>
      </c>
      <c r="V141" s="710"/>
      <c r="W141" s="764">
        <v>0.9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0.76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0.01</v>
      </c>
      <c r="I142" s="910">
        <f>+[2]ﾍﾙ!I84</f>
        <v>0.08</v>
      </c>
      <c r="J142" s="910">
        <f>+[2]ﾍﾙ!J84</f>
        <v>0.12</v>
      </c>
      <c r="K142" s="910">
        <f>+[2]ﾍﾙ!K84</f>
        <v>0.09</v>
      </c>
      <c r="L142" s="910">
        <f>+[2]ﾍﾙ!L84</f>
        <v>0.1</v>
      </c>
      <c r="M142" s="910">
        <f>+[2]ﾍﾙ!M84</f>
        <v>0.08</v>
      </c>
      <c r="N142" s="910">
        <f>+[2]ﾍﾙ!N84</f>
        <v>7.0000000000000007E-2</v>
      </c>
      <c r="O142" s="910">
        <f>+[2]ﾍﾙ!O84</f>
        <v>7.0000000000000007E-2</v>
      </c>
      <c r="P142" s="910">
        <f>+[2]ﾍﾙ!P84</f>
        <v>0.04</v>
      </c>
      <c r="Q142" s="910">
        <f>+[2]ﾍﾙ!Q84</f>
        <v>0.03</v>
      </c>
      <c r="R142" s="910">
        <f>+[2]ﾍﾙ!R84</f>
        <v>0.02</v>
      </c>
      <c r="S142" s="910">
        <f>+[2]ﾍﾙ!S84</f>
        <v>0.04</v>
      </c>
      <c r="V142" s="710"/>
      <c r="W142" s="764">
        <v>0.76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0.86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0.02</v>
      </c>
      <c r="I143" s="910">
        <f>+[2]ﾍﾙ!I85</f>
        <v>0.1</v>
      </c>
      <c r="J143" s="910">
        <f>+[2]ﾍﾙ!J85</f>
        <v>0.12</v>
      </c>
      <c r="K143" s="910">
        <f>+[2]ﾍﾙ!K85</f>
        <v>0.11</v>
      </c>
      <c r="L143" s="910">
        <f>+[2]ﾍﾙ!L85</f>
        <v>0.09</v>
      </c>
      <c r="M143" s="910">
        <f>+[2]ﾍﾙ!M85</f>
        <v>0.08</v>
      </c>
      <c r="N143" s="910">
        <f>+[2]ﾍﾙ!N85</f>
        <v>0.09</v>
      </c>
      <c r="O143" s="910">
        <f>+[2]ﾍﾙ!O85</f>
        <v>7.0000000000000007E-2</v>
      </c>
      <c r="P143" s="910">
        <f>+[2]ﾍﾙ!P85</f>
        <v>0.06</v>
      </c>
      <c r="Q143" s="910">
        <f>+[2]ﾍﾙ!Q85</f>
        <v>0.03</v>
      </c>
      <c r="R143" s="910">
        <f>+[2]ﾍﾙ!R85</f>
        <v>0.02</v>
      </c>
      <c r="S143" s="910">
        <f>+[2]ﾍﾙ!S85</f>
        <v>0.05</v>
      </c>
      <c r="V143" s="711"/>
      <c r="W143" s="764">
        <v>0.86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10.179999999999998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0.01</v>
      </c>
      <c r="H144" s="915">
        <f t="shared" si="55"/>
        <v>0.29000000000000004</v>
      </c>
      <c r="I144" s="915">
        <f t="shared" si="55"/>
        <v>1.3000000000000003</v>
      </c>
      <c r="J144" s="915">
        <f t="shared" si="55"/>
        <v>1.4900000000000002</v>
      </c>
      <c r="K144" s="915">
        <f t="shared" si="55"/>
        <v>1.2600000000000002</v>
      </c>
      <c r="L144" s="915">
        <f t="shared" si="55"/>
        <v>1.0799999999999998</v>
      </c>
      <c r="M144" s="915">
        <f t="shared" si="55"/>
        <v>1.0399999999999998</v>
      </c>
      <c r="N144" s="915">
        <f t="shared" si="55"/>
        <v>0.88999999999999979</v>
      </c>
      <c r="O144" s="915">
        <f t="shared" si="55"/>
        <v>0.83000000000000007</v>
      </c>
      <c r="P144" s="915">
        <f t="shared" si="55"/>
        <v>0.59000000000000008</v>
      </c>
      <c r="Q144" s="915">
        <f t="shared" si="55"/>
        <v>0.45000000000000007</v>
      </c>
      <c r="R144" s="915">
        <f t="shared" si="55"/>
        <v>0.30000000000000004</v>
      </c>
      <c r="S144" s="915">
        <f t="shared" si="55"/>
        <v>0.60000000000000009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9.8231827111984298E-4</v>
      </c>
      <c r="H145" s="916">
        <f>H144/C144</f>
        <v>2.8487229862475451E-2</v>
      </c>
      <c r="I145" s="916">
        <f>I144/C144</f>
        <v>0.12770137524557962</v>
      </c>
      <c r="J145" s="916">
        <f>J144/C144</f>
        <v>0.14636542239685663</v>
      </c>
      <c r="K145" s="916">
        <f>K144/C144</f>
        <v>0.12377210216110024</v>
      </c>
      <c r="L145" s="916">
        <f>L144/C144</f>
        <v>0.10609037328094303</v>
      </c>
      <c r="M145" s="916">
        <f>M144/C144</f>
        <v>0.10216110019646366</v>
      </c>
      <c r="N145" s="916">
        <f>N144/C144</f>
        <v>8.7426326129666013E-2</v>
      </c>
      <c r="O145" s="916">
        <f>O144/C144</f>
        <v>8.1532416502946972E-2</v>
      </c>
      <c r="P145" s="916">
        <f>P144/C144</f>
        <v>5.7956777996070748E-2</v>
      </c>
      <c r="Q145" s="916">
        <f>Q144/C144</f>
        <v>4.4204322200392943E-2</v>
      </c>
      <c r="R145" s="916">
        <f>R144/C144</f>
        <v>2.9469548133595296E-2</v>
      </c>
      <c r="S145" s="916">
        <f>S144/C144</f>
        <v>5.8939096267190592E-2</v>
      </c>
    </row>
    <row r="147" spans="2:23" ht="18.75" x14ac:dyDescent="0.15">
      <c r="B147" s="98" t="str">
        <f>B3</f>
        <v>令和6年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300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1</v>
      </c>
      <c r="H149" s="886">
        <f>+[2]ﾍﾙ!H4</f>
        <v>6</v>
      </c>
      <c r="I149" s="886">
        <f>+[2]ﾍﾙ!I4</f>
        <v>28</v>
      </c>
      <c r="J149" s="886">
        <f>+[2]ﾍﾙ!J4</f>
        <v>51</v>
      </c>
      <c r="K149" s="886">
        <f>+[2]ﾍﾙ!K4</f>
        <v>51</v>
      </c>
      <c r="L149" s="886">
        <f>+[2]ﾍﾙ!L4</f>
        <v>24</v>
      </c>
      <c r="M149" s="886">
        <f>+[2]ﾍﾙ!M4</f>
        <v>32</v>
      </c>
      <c r="N149" s="886">
        <f>+[2]ﾍﾙ!N4</f>
        <v>32</v>
      </c>
      <c r="O149" s="886">
        <f>+[2]ﾍﾙ!O4</f>
        <v>19</v>
      </c>
      <c r="P149" s="886">
        <f>+[2]ﾍﾙ!P4</f>
        <v>19</v>
      </c>
      <c r="Q149" s="886">
        <f>+[2]ﾍﾙ!Q4</f>
        <v>14</v>
      </c>
      <c r="R149" s="886">
        <f>+[2]ﾍﾙ!R4</f>
        <v>11</v>
      </c>
      <c r="S149" s="886">
        <f>+[2]ﾍﾙ!S4</f>
        <v>12</v>
      </c>
      <c r="V149">
        <f>'保健所別（令和6年）'!$D$121</f>
        <v>300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292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6</v>
      </c>
      <c r="I150" s="886">
        <f>+[2]ﾍﾙ!I5</f>
        <v>25</v>
      </c>
      <c r="J150" s="886">
        <f>+[2]ﾍﾙ!J5</f>
        <v>44</v>
      </c>
      <c r="K150" s="886">
        <f>+[2]ﾍﾙ!K5</f>
        <v>28</v>
      </c>
      <c r="L150" s="886">
        <f>+[2]ﾍﾙ!L5</f>
        <v>33</v>
      </c>
      <c r="M150" s="886">
        <f>+[2]ﾍﾙ!M5</f>
        <v>49</v>
      </c>
      <c r="N150" s="886">
        <f>+[2]ﾍﾙ!N5</f>
        <v>27</v>
      </c>
      <c r="O150" s="886">
        <f>+[2]ﾍﾙ!O5</f>
        <v>21</v>
      </c>
      <c r="P150" s="886">
        <f>+[2]ﾍﾙ!P5</f>
        <v>19</v>
      </c>
      <c r="Q150" s="886">
        <f>+[2]ﾍﾙ!Q5</f>
        <v>17</v>
      </c>
      <c r="R150" s="886">
        <f>+[2]ﾍﾙ!R5</f>
        <v>8</v>
      </c>
      <c r="S150" s="886">
        <f>+[2]ﾍﾙ!S5</f>
        <v>15</v>
      </c>
      <c r="V150" s="641">
        <f>'保健所別（令和6年）'!$E$121</f>
        <v>292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294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7</v>
      </c>
      <c r="I151" s="886">
        <f>+[2]ﾍﾙ!I6</f>
        <v>27</v>
      </c>
      <c r="J151" s="886">
        <f>+[2]ﾍﾙ!J6</f>
        <v>43</v>
      </c>
      <c r="K151" s="886">
        <f>+[2]ﾍﾙ!K6</f>
        <v>34</v>
      </c>
      <c r="L151" s="886">
        <f>+[2]ﾍﾙ!L6</f>
        <v>34</v>
      </c>
      <c r="M151" s="886">
        <f>+[2]ﾍﾙ!M6</f>
        <v>46</v>
      </c>
      <c r="N151" s="886">
        <f>+[2]ﾍﾙ!N6</f>
        <v>21</v>
      </c>
      <c r="O151" s="886">
        <f>+[2]ﾍﾙ!O6</f>
        <v>16</v>
      </c>
      <c r="P151" s="886">
        <f>+[2]ﾍﾙ!P6</f>
        <v>19</v>
      </c>
      <c r="Q151" s="886">
        <f>+[2]ﾍﾙ!Q6</f>
        <v>20</v>
      </c>
      <c r="R151" s="886">
        <f>+[2]ﾍﾙ!R6</f>
        <v>12</v>
      </c>
      <c r="S151" s="886">
        <f>+[2]ﾍﾙ!S6</f>
        <v>14</v>
      </c>
      <c r="V151" s="641">
        <f>'保健所別（令和6年）'!$F$121</f>
        <v>294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325</v>
      </c>
      <c r="D152" s="886">
        <f>+[2]ﾍﾙ!D7</f>
        <v>0</v>
      </c>
      <c r="E152" s="886">
        <f>+[2]ﾍﾙ!E7</f>
        <v>0</v>
      </c>
      <c r="F152" s="886">
        <f>+[2]ﾍﾙ!F7</f>
        <v>1</v>
      </c>
      <c r="G152" s="886">
        <f>+[2]ﾍﾙ!G7</f>
        <v>0</v>
      </c>
      <c r="H152" s="886">
        <f>+[2]ﾍﾙ!H7</f>
        <v>6</v>
      </c>
      <c r="I152" s="886">
        <f>+[2]ﾍﾙ!I7</f>
        <v>45</v>
      </c>
      <c r="J152" s="886">
        <f>+[2]ﾍﾙ!J7</f>
        <v>44</v>
      </c>
      <c r="K152" s="886">
        <f>+[2]ﾍﾙ!K7</f>
        <v>36</v>
      </c>
      <c r="L152" s="886">
        <f>+[2]ﾍﾙ!L7</f>
        <v>36</v>
      </c>
      <c r="M152" s="886">
        <f>+[2]ﾍﾙ!M7</f>
        <v>27</v>
      </c>
      <c r="N152" s="886">
        <f>+[2]ﾍﾙ!N7</f>
        <v>36</v>
      </c>
      <c r="O152" s="886">
        <f>+[2]ﾍﾙ!O7</f>
        <v>29</v>
      </c>
      <c r="P152" s="886">
        <f>+[2]ﾍﾙ!P7</f>
        <v>19</v>
      </c>
      <c r="Q152" s="886">
        <f>+[2]ﾍﾙ!Q7</f>
        <v>20</v>
      </c>
      <c r="R152" s="886">
        <f>+[2]ﾍﾙ!R7</f>
        <v>9</v>
      </c>
      <c r="S152" s="886">
        <f>+[2]ﾍﾙ!S7</f>
        <v>17</v>
      </c>
      <c r="V152" s="641">
        <f>'保健所別（令和6年）'!$G$121</f>
        <v>325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0</v>
      </c>
      <c r="H153" s="886">
        <f>+[2]ﾍﾙ!H8</f>
        <v>7</v>
      </c>
      <c r="I153" s="886">
        <f>+[2]ﾍﾙ!I8</f>
        <v>43</v>
      </c>
      <c r="J153" s="886">
        <f>+[2]ﾍﾙ!J8</f>
        <v>49</v>
      </c>
      <c r="K153" s="886">
        <f>+[2]ﾍﾙ!K8</f>
        <v>39</v>
      </c>
      <c r="L153" s="886">
        <f>+[2]ﾍﾙ!L8</f>
        <v>39</v>
      </c>
      <c r="M153" s="886">
        <f>+[2]ﾍﾙ!M8</f>
        <v>38</v>
      </c>
      <c r="N153" s="886">
        <f>+[2]ﾍﾙ!N8</f>
        <v>27</v>
      </c>
      <c r="O153" s="886">
        <f>+[2]ﾍﾙ!O8</f>
        <v>33</v>
      </c>
      <c r="P153" s="886">
        <f>+[2]ﾍﾙ!P8</f>
        <v>17</v>
      </c>
      <c r="Q153" s="886">
        <f>+[2]ﾍﾙ!Q8</f>
        <v>18</v>
      </c>
      <c r="R153" s="886">
        <f>+[2]ﾍﾙ!R8</f>
        <v>7</v>
      </c>
      <c r="S153" s="886">
        <f>+[2]ﾍﾙ!S8</f>
        <v>20</v>
      </c>
      <c r="V153" s="641">
        <f>'保健所別（令和6年）'!$H$121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343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2</v>
      </c>
      <c r="H154" s="886">
        <f>+[2]ﾍﾙ!H9</f>
        <v>2</v>
      </c>
      <c r="I154" s="886">
        <f>+[2]ﾍﾙ!I9</f>
        <v>26</v>
      </c>
      <c r="J154" s="886">
        <f>+[2]ﾍﾙ!J9</f>
        <v>59</v>
      </c>
      <c r="K154" s="886">
        <f>+[2]ﾍﾙ!K9</f>
        <v>46</v>
      </c>
      <c r="L154" s="886">
        <f>+[2]ﾍﾙ!L9</f>
        <v>41</v>
      </c>
      <c r="M154" s="886">
        <f>+[2]ﾍﾙ!M9</f>
        <v>27</v>
      </c>
      <c r="N154" s="886">
        <f>+[2]ﾍﾙ!N9</f>
        <v>35</v>
      </c>
      <c r="O154" s="886">
        <f>+[2]ﾍﾙ!O9</f>
        <v>40</v>
      </c>
      <c r="P154" s="886">
        <f>+[2]ﾍﾙ!P9</f>
        <v>22</v>
      </c>
      <c r="Q154" s="886">
        <f>+[2]ﾍﾙ!Q9</f>
        <v>11</v>
      </c>
      <c r="R154" s="886">
        <f>+[2]ﾍﾙ!R9</f>
        <v>9</v>
      </c>
      <c r="S154" s="886">
        <f>+[2]ﾍﾙ!S9</f>
        <v>23</v>
      </c>
      <c r="V154" s="641">
        <f>'保健所別（令和6年）'!$I$121</f>
        <v>343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358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5</v>
      </c>
      <c r="I155" s="886">
        <f>+[2]ﾍﾙ!I10</f>
        <v>37</v>
      </c>
      <c r="J155" s="886">
        <f>+[2]ﾍﾙ!J10</f>
        <v>52</v>
      </c>
      <c r="K155" s="886">
        <f>+[2]ﾍﾙ!K10</f>
        <v>51</v>
      </c>
      <c r="L155" s="886">
        <f>+[2]ﾍﾙ!L10</f>
        <v>40</v>
      </c>
      <c r="M155" s="886">
        <f>+[2]ﾍﾙ!M10</f>
        <v>48</v>
      </c>
      <c r="N155" s="886">
        <f>+[2]ﾍﾙ!N10</f>
        <v>25</v>
      </c>
      <c r="O155" s="886">
        <f>+[2]ﾍﾙ!O10</f>
        <v>23</v>
      </c>
      <c r="P155" s="886">
        <f>+[2]ﾍﾙ!P10</f>
        <v>23</v>
      </c>
      <c r="Q155" s="886">
        <f>+[2]ﾍﾙ!Q10</f>
        <v>22</v>
      </c>
      <c r="R155" s="886">
        <f>+[2]ﾍﾙ!R10</f>
        <v>11</v>
      </c>
      <c r="S155" s="886">
        <f>+[2]ﾍﾙ!S10</f>
        <v>21</v>
      </c>
      <c r="V155" s="641">
        <f>'保健所別（令和6年）'!$J$121</f>
        <v>358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310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4</v>
      </c>
      <c r="I156" s="886">
        <f>+[2]ﾍﾙ!I11</f>
        <v>39</v>
      </c>
      <c r="J156" s="886">
        <f>+[2]ﾍﾙ!J11</f>
        <v>52</v>
      </c>
      <c r="K156" s="886">
        <f>+[2]ﾍﾙ!K11</f>
        <v>26</v>
      </c>
      <c r="L156" s="886">
        <f>+[2]ﾍﾙ!L11</f>
        <v>44</v>
      </c>
      <c r="M156" s="886">
        <f>+[2]ﾍﾙ!M11</f>
        <v>33</v>
      </c>
      <c r="N156" s="886">
        <f>+[2]ﾍﾙ!N11</f>
        <v>26</v>
      </c>
      <c r="O156" s="886">
        <f>+[2]ﾍﾙ!O11</f>
        <v>21</v>
      </c>
      <c r="P156" s="886">
        <f>+[2]ﾍﾙ!P11</f>
        <v>28</v>
      </c>
      <c r="Q156" s="886">
        <f>+[2]ﾍﾙ!Q11</f>
        <v>15</v>
      </c>
      <c r="R156" s="886">
        <f>+[2]ﾍﾙ!R11</f>
        <v>9</v>
      </c>
      <c r="S156" s="886">
        <f>+[2]ﾍﾙ!S11</f>
        <v>13</v>
      </c>
      <c r="V156" s="641">
        <f>'保健所別（令和6年）'!$K$121</f>
        <v>310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339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5</v>
      </c>
      <c r="I157" s="886">
        <f>+[2]ﾍﾙ!I12</f>
        <v>32</v>
      </c>
      <c r="J157" s="886">
        <f>+[2]ﾍﾙ!J12</f>
        <v>47</v>
      </c>
      <c r="K157" s="886">
        <f>+[2]ﾍﾙ!K12</f>
        <v>45</v>
      </c>
      <c r="L157" s="886">
        <f>+[2]ﾍﾙ!L12</f>
        <v>46</v>
      </c>
      <c r="M157" s="886">
        <f>+[2]ﾍﾙ!M12</f>
        <v>45</v>
      </c>
      <c r="N157" s="886">
        <f>+[2]ﾍﾙ!N12</f>
        <v>31</v>
      </c>
      <c r="O157" s="886">
        <f>+[2]ﾍﾙ!O12</f>
        <v>29</v>
      </c>
      <c r="P157" s="886">
        <f>+[2]ﾍﾙ!P12</f>
        <v>23</v>
      </c>
      <c r="Q157" s="886">
        <f>+[2]ﾍﾙ!Q12</f>
        <v>15</v>
      </c>
      <c r="R157" s="886">
        <f>+[2]ﾍﾙ!R12</f>
        <v>12</v>
      </c>
      <c r="S157" s="886">
        <f>+[2]ﾍﾙ!S12</f>
        <v>9</v>
      </c>
      <c r="V157" s="641">
        <f>'保健所別（令和6年）'!$L$121</f>
        <v>339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328</v>
      </c>
      <c r="D158" s="886">
        <f>+[2]ﾍﾙ!D13</f>
        <v>0</v>
      </c>
      <c r="E158" s="886">
        <f>+[2]ﾍﾙ!E13</f>
        <v>0</v>
      </c>
      <c r="F158" s="886">
        <f>+[2]ﾍﾙ!F13</f>
        <v>1</v>
      </c>
      <c r="G158" s="886">
        <f>+[2]ﾍﾙ!G13</f>
        <v>0</v>
      </c>
      <c r="H158" s="886">
        <f>+[2]ﾍﾙ!H13</f>
        <v>5</v>
      </c>
      <c r="I158" s="886">
        <f>+[2]ﾍﾙ!I13</f>
        <v>34</v>
      </c>
      <c r="J158" s="886">
        <f>+[2]ﾍﾙ!J13</f>
        <v>59</v>
      </c>
      <c r="K158" s="886">
        <f>+[2]ﾍﾙ!K13</f>
        <v>32</v>
      </c>
      <c r="L158" s="886">
        <f>+[2]ﾍﾙ!L13</f>
        <v>29</v>
      </c>
      <c r="M158" s="886">
        <f>+[2]ﾍﾙ!M13</f>
        <v>31</v>
      </c>
      <c r="N158" s="886">
        <f>+[2]ﾍﾙ!N13</f>
        <v>44</v>
      </c>
      <c r="O158" s="886">
        <f>+[2]ﾍﾙ!O13</f>
        <v>37</v>
      </c>
      <c r="P158" s="886">
        <f>+[2]ﾍﾙ!P13</f>
        <v>16</v>
      </c>
      <c r="Q158" s="886">
        <f>+[2]ﾍﾙ!Q13</f>
        <v>14</v>
      </c>
      <c r="R158" s="886">
        <f>+[2]ﾍﾙ!R13</f>
        <v>13</v>
      </c>
      <c r="S158" s="886">
        <f>+[2]ﾍﾙ!S13</f>
        <v>13</v>
      </c>
      <c r="V158" s="641">
        <f>'保健所別（令和6年）'!$M$121</f>
        <v>328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293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3</v>
      </c>
      <c r="I159" s="886">
        <f>+[2]ﾍﾙ!I14</f>
        <v>26</v>
      </c>
      <c r="J159" s="886">
        <f>+[2]ﾍﾙ!J14</f>
        <v>42</v>
      </c>
      <c r="K159" s="886">
        <f>+[2]ﾍﾙ!K14</f>
        <v>32</v>
      </c>
      <c r="L159" s="886">
        <f>+[2]ﾍﾙ!L14</f>
        <v>46</v>
      </c>
      <c r="M159" s="886">
        <f>+[2]ﾍﾙ!M14</f>
        <v>28</v>
      </c>
      <c r="N159" s="886">
        <f>+[2]ﾍﾙ!N14</f>
        <v>40</v>
      </c>
      <c r="O159" s="886">
        <f>+[2]ﾍﾙ!O14</f>
        <v>26</v>
      </c>
      <c r="P159" s="886">
        <f>+[2]ﾍﾙ!P14</f>
        <v>14</v>
      </c>
      <c r="Q159" s="886">
        <f>+[2]ﾍﾙ!Q14</f>
        <v>8</v>
      </c>
      <c r="R159" s="886">
        <f>+[2]ﾍﾙ!R14</f>
        <v>8</v>
      </c>
      <c r="S159" s="886">
        <f>+[2]ﾍﾙ!S14</f>
        <v>20</v>
      </c>
      <c r="V159" s="641">
        <f>'保健所別（令和6年）'!$N$121</f>
        <v>293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327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1</v>
      </c>
      <c r="H160" s="886">
        <f>+[2]ﾍﾙ!H15</f>
        <v>5</v>
      </c>
      <c r="I160" s="886">
        <f>+[2]ﾍﾙ!I15</f>
        <v>30</v>
      </c>
      <c r="J160" s="886">
        <f>+[2]ﾍﾙ!J15</f>
        <v>48</v>
      </c>
      <c r="K160" s="886">
        <f>+[2]ﾍﾙ!K15</f>
        <v>38</v>
      </c>
      <c r="L160" s="886">
        <f>+[2]ﾍﾙ!L15</f>
        <v>32</v>
      </c>
      <c r="M160" s="886">
        <f>+[2]ﾍﾙ!M15</f>
        <v>32</v>
      </c>
      <c r="N160" s="886">
        <f>+[2]ﾍﾙ!N15</f>
        <v>38</v>
      </c>
      <c r="O160" s="886">
        <f>+[2]ﾍﾙ!O15</f>
        <v>34</v>
      </c>
      <c r="P160" s="886">
        <f>+[2]ﾍﾙ!P15</f>
        <v>28</v>
      </c>
      <c r="Q160" s="886">
        <f>+[2]ﾍﾙ!Q15</f>
        <v>13</v>
      </c>
      <c r="R160" s="886">
        <f>+[2]ﾍﾙ!R15</f>
        <v>7</v>
      </c>
      <c r="S160" s="886">
        <f>+[2]ﾍﾙ!S15</f>
        <v>21</v>
      </c>
      <c r="V160" s="641">
        <f>'保健所別（令和6年）'!$O$121</f>
        <v>327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3846</v>
      </c>
      <c r="D161" s="886">
        <f t="shared" si="57"/>
        <v>0</v>
      </c>
      <c r="E161" s="886">
        <f t="shared" si="57"/>
        <v>0</v>
      </c>
      <c r="F161" s="886">
        <f t="shared" si="57"/>
        <v>2</v>
      </c>
      <c r="G161" s="886">
        <f t="shared" si="57"/>
        <v>5</v>
      </c>
      <c r="H161" s="886">
        <f t="shared" si="57"/>
        <v>61</v>
      </c>
      <c r="I161" s="886">
        <f t="shared" si="57"/>
        <v>392</v>
      </c>
      <c r="J161" s="886">
        <f t="shared" si="57"/>
        <v>590</v>
      </c>
      <c r="K161" s="886">
        <f t="shared" si="57"/>
        <v>458</v>
      </c>
      <c r="L161" s="886">
        <f t="shared" si="57"/>
        <v>444</v>
      </c>
      <c r="M161" s="886">
        <f t="shared" si="57"/>
        <v>436</v>
      </c>
      <c r="N161" s="886">
        <f t="shared" si="57"/>
        <v>382</v>
      </c>
      <c r="O161" s="886">
        <f t="shared" si="57"/>
        <v>328</v>
      </c>
      <c r="P161" s="886">
        <f t="shared" si="57"/>
        <v>247</v>
      </c>
      <c r="Q161" s="886">
        <f t="shared" si="57"/>
        <v>187</v>
      </c>
      <c r="R161" s="886">
        <f t="shared" si="57"/>
        <v>116</v>
      </c>
      <c r="S161" s="886">
        <f t="shared" si="57"/>
        <v>198</v>
      </c>
      <c r="W161">
        <f t="shared" si="56"/>
        <v>3846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5.2002080083203334E-4</v>
      </c>
      <c r="G162" s="889">
        <f>G161/C161</f>
        <v>1.3000520020800832E-3</v>
      </c>
      <c r="H162" s="889">
        <f>H161/C161</f>
        <v>1.5860634425377017E-2</v>
      </c>
      <c r="I162" s="889">
        <f>I161/C161</f>
        <v>0.10192407696307852</v>
      </c>
      <c r="J162" s="889">
        <f>J161/C161</f>
        <v>0.15340613624544983</v>
      </c>
      <c r="K162" s="889">
        <f>K161/C161</f>
        <v>0.11908476339053563</v>
      </c>
      <c r="L162" s="889">
        <f>L161/C161</f>
        <v>0.11544461778471139</v>
      </c>
      <c r="M162" s="889">
        <f>M161/C161</f>
        <v>0.11336453458138325</v>
      </c>
      <c r="N162" s="889">
        <f>N161/C161</f>
        <v>9.9323972958918358E-2</v>
      </c>
      <c r="O162" s="889">
        <f>O161/C161</f>
        <v>8.5283411336453452E-2</v>
      </c>
      <c r="P162" s="889">
        <f>P161/C161</f>
        <v>6.4222568902756114E-2</v>
      </c>
      <c r="Q162" s="889">
        <f>Q161/C161</f>
        <v>4.8621944877795115E-2</v>
      </c>
      <c r="R162" s="889">
        <f>R161/C161</f>
        <v>3.016120644825793E-2</v>
      </c>
      <c r="S162" s="889">
        <f>S161/C161</f>
        <v>5.1482059282371297E-2</v>
      </c>
    </row>
    <row r="164" spans="2:24" ht="18.75" x14ac:dyDescent="0.15">
      <c r="B164" s="98" t="str">
        <f>B3</f>
        <v>令和6年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0.31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0.01</v>
      </c>
      <c r="I166" s="896">
        <f>+[2]ﾍﾙ!I40</f>
        <v>0.03</v>
      </c>
      <c r="J166" s="896">
        <f>+[2]ﾍﾙ!J40</f>
        <v>0.05</v>
      </c>
      <c r="K166" s="896">
        <f>+[2]ﾍﾙ!K40</f>
        <v>0.05</v>
      </c>
      <c r="L166" s="896">
        <f>+[2]ﾍﾙ!L40</f>
        <v>0.02</v>
      </c>
      <c r="M166" s="896">
        <f>+[2]ﾍﾙ!M40</f>
        <v>0.03</v>
      </c>
      <c r="N166" s="896">
        <f>+[2]ﾍﾙ!N40</f>
        <v>0.03</v>
      </c>
      <c r="O166" s="896">
        <f>+[2]ﾍﾙ!O40</f>
        <v>0.02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0.01</v>
      </c>
      <c r="V166" s="709"/>
      <c r="W166">
        <f t="array" ref="W166:W177">TRANSPOSE('保健所別（令和6年）'!D127:O127)</f>
        <v>0.31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0.01</v>
      </c>
      <c r="I167" s="896">
        <f>+[2]ﾍﾙ!I41</f>
        <v>0.03</v>
      </c>
      <c r="J167" s="896">
        <f>+[2]ﾍﾙ!J41</f>
        <v>0.04</v>
      </c>
      <c r="K167" s="896">
        <f>+[2]ﾍﾙ!K41</f>
        <v>0.03</v>
      </c>
      <c r="L167" s="896">
        <f>+[2]ﾍﾙ!L41</f>
        <v>0.03</v>
      </c>
      <c r="M167" s="896">
        <f>+[2]ﾍﾙ!M41</f>
        <v>0.05</v>
      </c>
      <c r="N167" s="896">
        <f>+[2]ﾍﾙ!N41</f>
        <v>0.03</v>
      </c>
      <c r="O167" s="896">
        <f>+[2]ﾍﾙ!O41</f>
        <v>0.02</v>
      </c>
      <c r="P167" s="896">
        <f>+[2]ﾍﾙ!P41</f>
        <v>0.02</v>
      </c>
      <c r="Q167" s="896">
        <f>+[2]ﾍﾙ!Q41</f>
        <v>0.02</v>
      </c>
      <c r="R167" s="896">
        <f>+[2]ﾍﾙ!R41</f>
        <v>0.01</v>
      </c>
      <c r="S167" s="896">
        <f>+[2]ﾍﾙ!S41</f>
        <v>0.02</v>
      </c>
      <c r="V167" s="710"/>
      <c r="W167">
        <v>0.3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0.04</v>
      </c>
      <c r="K168" s="896">
        <f>+[2]ﾍﾙ!K42</f>
        <v>0.03</v>
      </c>
      <c r="L168" s="896">
        <f>+[2]ﾍﾙ!L42</f>
        <v>0.03</v>
      </c>
      <c r="M168" s="896">
        <f>+[2]ﾍﾙ!M42</f>
        <v>0.05</v>
      </c>
      <c r="N168" s="896">
        <f>+[2]ﾍﾙ!N42</f>
        <v>0.02</v>
      </c>
      <c r="O168" s="896">
        <f>+[2]ﾍﾙ!O42</f>
        <v>0.02</v>
      </c>
      <c r="P168" s="896">
        <f>+[2]ﾍﾙ!P42</f>
        <v>0.02</v>
      </c>
      <c r="Q168" s="896">
        <f>+[2]ﾍﾙ!Q42</f>
        <v>0.02</v>
      </c>
      <c r="R168" s="896">
        <f>+[2]ﾍﾙ!R42</f>
        <v>0.01</v>
      </c>
      <c r="S168" s="896">
        <f>+[2]ﾍﾙ!S42</f>
        <v>0.01</v>
      </c>
      <c r="V168" s="710"/>
      <c r="W168">
        <v>0.3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0.33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0.05</v>
      </c>
      <c r="J169" s="896">
        <f>+[2]ﾍﾙ!J43</f>
        <v>0.04</v>
      </c>
      <c r="K169" s="896">
        <f>+[2]ﾍﾙ!K43</f>
        <v>0.04</v>
      </c>
      <c r="L169" s="896">
        <f>+[2]ﾍﾙ!L43</f>
        <v>0.04</v>
      </c>
      <c r="M169" s="896">
        <f>+[2]ﾍﾙ!M43</f>
        <v>0.03</v>
      </c>
      <c r="N169" s="896">
        <f>+[2]ﾍﾙ!N43</f>
        <v>0.04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0.01</v>
      </c>
      <c r="S169" s="896">
        <f>+[2]ﾍﾙ!S43</f>
        <v>0.02</v>
      </c>
      <c r="V169" s="710"/>
      <c r="W169">
        <v>0.33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0.01</v>
      </c>
      <c r="I170" s="896">
        <f>+[2]ﾍﾙ!I44</f>
        <v>0.04</v>
      </c>
      <c r="J170" s="896">
        <f>+[2]ﾍﾙ!J44</f>
        <v>0.05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0.03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0.35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</v>
      </c>
      <c r="I171" s="896">
        <f>+[2]ﾍﾙ!I45</f>
        <v>0.03</v>
      </c>
      <c r="J171" s="896">
        <f>+[2]ﾍﾙ!J45</f>
        <v>0.06</v>
      </c>
      <c r="K171" s="896">
        <f>+[2]ﾍﾙ!K45</f>
        <v>0.05</v>
      </c>
      <c r="L171" s="896">
        <f>+[2]ﾍﾙ!L45</f>
        <v>0.04</v>
      </c>
      <c r="M171" s="896">
        <f>+[2]ﾍﾙ!M45</f>
        <v>0.03</v>
      </c>
      <c r="N171" s="896">
        <f>+[2]ﾍﾙ!N45</f>
        <v>0.04</v>
      </c>
      <c r="O171" s="896">
        <f>+[2]ﾍﾙ!O45</f>
        <v>0.04</v>
      </c>
      <c r="P171" s="896">
        <f>+[2]ﾍﾙ!P45</f>
        <v>0.02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0.35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0.37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0.01</v>
      </c>
      <c r="I172" s="896">
        <f>+[2]ﾍﾙ!I46</f>
        <v>0.04</v>
      </c>
      <c r="J172" s="896">
        <f>+[2]ﾍﾙ!J46</f>
        <v>0.05</v>
      </c>
      <c r="K172" s="896">
        <f>+[2]ﾍﾙ!K46</f>
        <v>0.05</v>
      </c>
      <c r="L172" s="896">
        <f>+[2]ﾍﾙ!L46</f>
        <v>0.04</v>
      </c>
      <c r="M172" s="896">
        <f>+[2]ﾍﾙ!M46</f>
        <v>0.05</v>
      </c>
      <c r="N172" s="896">
        <f>+[2]ﾍﾙ!N46</f>
        <v>0.03</v>
      </c>
      <c r="O172" s="896">
        <f>+[2]ﾍﾙ!O46</f>
        <v>0.02</v>
      </c>
      <c r="P172" s="896">
        <f>+[2]ﾍﾙ!P46</f>
        <v>0.02</v>
      </c>
      <c r="Q172" s="896">
        <f>+[2]ﾍﾙ!Q46</f>
        <v>0.02</v>
      </c>
      <c r="R172" s="896">
        <f>+[2]ﾍﾙ!R46</f>
        <v>0.01</v>
      </c>
      <c r="S172" s="896">
        <f>+[2]ﾍﾙ!S46</f>
        <v>0.02</v>
      </c>
      <c r="V172" s="710"/>
      <c r="W172">
        <v>0.37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0.32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0.04</v>
      </c>
      <c r="J173" s="896">
        <f>+[2]ﾍﾙ!J47</f>
        <v>0.05</v>
      </c>
      <c r="K173" s="896">
        <f>+[2]ﾍﾙ!K47</f>
        <v>0.03</v>
      </c>
      <c r="L173" s="896">
        <f>+[2]ﾍﾙ!L47</f>
        <v>0.04</v>
      </c>
      <c r="M173" s="896">
        <f>+[2]ﾍﾙ!M47</f>
        <v>0.03</v>
      </c>
      <c r="N173" s="896">
        <f>+[2]ﾍﾙ!N47</f>
        <v>0.03</v>
      </c>
      <c r="O173" s="896">
        <f>+[2]ﾍﾙ!O47</f>
        <v>0.02</v>
      </c>
      <c r="P173" s="896">
        <f>+[2]ﾍﾙ!P47</f>
        <v>0.03</v>
      </c>
      <c r="Q173" s="896">
        <f>+[2]ﾍﾙ!Q47</f>
        <v>0.02</v>
      </c>
      <c r="R173" s="896">
        <f>+[2]ﾍﾙ!R47</f>
        <v>0.01</v>
      </c>
      <c r="S173" s="896">
        <f>+[2]ﾍﾙ!S47</f>
        <v>0.01</v>
      </c>
      <c r="V173" s="710"/>
      <c r="W173">
        <v>0.32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0.35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0.01</v>
      </c>
      <c r="I174" s="896">
        <f>+[2]ﾍﾙ!I48</f>
        <v>0.03</v>
      </c>
      <c r="J174" s="896">
        <f>+[2]ﾍﾙ!J48</f>
        <v>0.05</v>
      </c>
      <c r="K174" s="896">
        <f>+[2]ﾍﾙ!K48</f>
        <v>0.05</v>
      </c>
      <c r="L174" s="896">
        <f>+[2]ﾍﾙ!L48</f>
        <v>0.05</v>
      </c>
      <c r="M174" s="896">
        <f>+[2]ﾍﾙ!M48</f>
        <v>0.05</v>
      </c>
      <c r="N174" s="896">
        <f>+[2]ﾍﾙ!N48</f>
        <v>0.03</v>
      </c>
      <c r="O174" s="896">
        <f>+[2]ﾍﾙ!O48</f>
        <v>0.03</v>
      </c>
      <c r="P174" s="896">
        <f>+[2]ﾍﾙ!P48</f>
        <v>0.02</v>
      </c>
      <c r="Q174" s="896">
        <f>+[2]ﾍﾙ!Q48</f>
        <v>0.02</v>
      </c>
      <c r="R174" s="896">
        <f>+[2]ﾍﾙ!R48</f>
        <v>0.01</v>
      </c>
      <c r="S174" s="896">
        <f>+[2]ﾍﾙ!S48</f>
        <v>0.01</v>
      </c>
      <c r="V174" s="710"/>
      <c r="W174">
        <v>0.35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0.34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0.01</v>
      </c>
      <c r="I175" s="896">
        <f>+[2]ﾍﾙ!I49</f>
        <v>0.03</v>
      </c>
      <c r="J175" s="896">
        <f>+[2]ﾍﾙ!J49</f>
        <v>0.06</v>
      </c>
      <c r="K175" s="896">
        <f>+[2]ﾍﾙ!K49</f>
        <v>0.03</v>
      </c>
      <c r="L175" s="896">
        <f>+[2]ﾍﾙ!L49</f>
        <v>0.03</v>
      </c>
      <c r="M175" s="896">
        <f>+[2]ﾍﾙ!M49</f>
        <v>0.03</v>
      </c>
      <c r="N175" s="896">
        <f>+[2]ﾍﾙ!N49</f>
        <v>0.04</v>
      </c>
      <c r="O175" s="896">
        <f>+[2]ﾍﾙ!O49</f>
        <v>0.04</v>
      </c>
      <c r="P175" s="896">
        <f>+[2]ﾍﾙ!P49</f>
        <v>0.02</v>
      </c>
      <c r="Q175" s="896">
        <f>+[2]ﾍﾙ!Q49</f>
        <v>0.01</v>
      </c>
      <c r="R175" s="896">
        <f>+[2]ﾍﾙ!R49</f>
        <v>0.01</v>
      </c>
      <c r="S175" s="896">
        <f>+[2]ﾍﾙ!S49</f>
        <v>0.01</v>
      </c>
      <c r="V175" s="710"/>
      <c r="W175">
        <v>0.34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0.3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0.03</v>
      </c>
      <c r="J176" s="896">
        <f>+[2]ﾍﾙ!J50</f>
        <v>0.04</v>
      </c>
      <c r="K176" s="896">
        <f>+[2]ﾍﾙ!K50</f>
        <v>0.03</v>
      </c>
      <c r="L176" s="896">
        <f>+[2]ﾍﾙ!L50</f>
        <v>0.05</v>
      </c>
      <c r="M176" s="896">
        <f>+[2]ﾍﾙ!M50</f>
        <v>0.03</v>
      </c>
      <c r="N176" s="896">
        <f>+[2]ﾍﾙ!N50</f>
        <v>0.04</v>
      </c>
      <c r="O176" s="896">
        <f>+[2]ﾍﾙ!O50</f>
        <v>0.03</v>
      </c>
      <c r="P176" s="896">
        <f>+[2]ﾍﾙ!P50</f>
        <v>0.01</v>
      </c>
      <c r="Q176" s="896">
        <f>+[2]ﾍﾙ!Q50</f>
        <v>0.01</v>
      </c>
      <c r="R176" s="896">
        <f>+[2]ﾍﾙ!R50</f>
        <v>0.01</v>
      </c>
      <c r="S176" s="896">
        <f>+[2]ﾍﾙ!S50</f>
        <v>0.02</v>
      </c>
      <c r="V176" s="710"/>
      <c r="W176">
        <v>0.3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0.34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0.01</v>
      </c>
      <c r="I177" s="896">
        <f>+[2]ﾍﾙ!I51</f>
        <v>0.03</v>
      </c>
      <c r="J177" s="896">
        <f>+[2]ﾍﾙ!J51</f>
        <v>0.05</v>
      </c>
      <c r="K177" s="896">
        <f>+[2]ﾍﾙ!K51</f>
        <v>0.04</v>
      </c>
      <c r="L177" s="896">
        <f>+[2]ﾍﾙ!L51</f>
        <v>0.03</v>
      </c>
      <c r="M177" s="896">
        <f>+[2]ﾍﾙ!M51</f>
        <v>0.03</v>
      </c>
      <c r="N177" s="896">
        <f>+[2]ﾍﾙ!N51</f>
        <v>0.04</v>
      </c>
      <c r="O177" s="896">
        <f>+[2]ﾍﾙ!O51</f>
        <v>0.03</v>
      </c>
      <c r="P177" s="896">
        <f>+[2]ﾍﾙ!P51</f>
        <v>0.03</v>
      </c>
      <c r="Q177" s="896">
        <f>+[2]ﾍﾙ!Q51</f>
        <v>0.01</v>
      </c>
      <c r="R177" s="896">
        <f>+[2]ﾍﾙ!R51</f>
        <v>0.01</v>
      </c>
      <c r="S177" s="896">
        <f>+[2]ﾍﾙ!S51</f>
        <v>0.02</v>
      </c>
      <c r="V177" s="711"/>
      <c r="W177">
        <v>0.34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3.9499999999999997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0.09</v>
      </c>
      <c r="I178" s="896">
        <f t="shared" si="59"/>
        <v>0.41000000000000003</v>
      </c>
      <c r="J178" s="896">
        <f t="shared" si="59"/>
        <v>0.58000000000000007</v>
      </c>
      <c r="K178" s="896">
        <f t="shared" si="59"/>
        <v>0.46999999999999992</v>
      </c>
      <c r="L178" s="896">
        <f t="shared" si="59"/>
        <v>0.43999999999999995</v>
      </c>
      <c r="M178" s="896">
        <f t="shared" si="59"/>
        <v>0.45000000000000007</v>
      </c>
      <c r="N178" s="896">
        <f t="shared" si="59"/>
        <v>0.39999999999999997</v>
      </c>
      <c r="O178" s="896">
        <f t="shared" si="59"/>
        <v>0.32999999999999996</v>
      </c>
      <c r="P178" s="896">
        <f t="shared" si="59"/>
        <v>0.25</v>
      </c>
      <c r="Q178" s="896">
        <f t="shared" si="59"/>
        <v>0.19000000000000003</v>
      </c>
      <c r="R178" s="896">
        <f t="shared" si="59"/>
        <v>0.11999999999999998</v>
      </c>
      <c r="S178" s="896">
        <f t="shared" si="59"/>
        <v>0.19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2.2784810126582278E-2</v>
      </c>
      <c r="I179" s="889">
        <f>I178/C178</f>
        <v>0.10379746835443039</v>
      </c>
      <c r="J179" s="889">
        <f>J178/C178</f>
        <v>0.14683544303797472</v>
      </c>
      <c r="K179" s="889">
        <f>K178/C178</f>
        <v>0.11898734177215188</v>
      </c>
      <c r="L179" s="889">
        <f>L178/C178</f>
        <v>0.11139240506329114</v>
      </c>
      <c r="M179" s="889">
        <f>M178/C178</f>
        <v>0.11392405063291142</v>
      </c>
      <c r="N179" s="889">
        <f>N178/C178</f>
        <v>0.10126582278481013</v>
      </c>
      <c r="O179" s="889">
        <f>O178/C178</f>
        <v>8.3544303797468356E-2</v>
      </c>
      <c r="P179" s="889">
        <f>P178/C178</f>
        <v>6.3291139240506333E-2</v>
      </c>
      <c r="Q179" s="889">
        <f>Q178/C178</f>
        <v>4.8101265822784824E-2</v>
      </c>
      <c r="R179" s="889">
        <f>R178/C178</f>
        <v>3.0379746835443037E-2</v>
      </c>
      <c r="S179" s="889">
        <f>S178/C178</f>
        <v>4.8101265822784817E-2</v>
      </c>
    </row>
    <row r="181" spans="2:24" ht="18.75" x14ac:dyDescent="0.15">
      <c r="B181" s="99" t="str">
        <f>B3</f>
        <v>令和6年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514</v>
      </c>
      <c r="D183" s="797">
        <f>+[2]ﾍﾙ!D21</f>
        <v>0</v>
      </c>
      <c r="E183" s="797">
        <f>+[2]ﾍﾙ!E21</f>
        <v>1</v>
      </c>
      <c r="F183" s="797">
        <f>+[2]ﾍﾙ!F21</f>
        <v>0</v>
      </c>
      <c r="G183" s="797">
        <f>+[2]ﾍﾙ!G21</f>
        <v>1</v>
      </c>
      <c r="H183" s="797">
        <f>+[2]ﾍﾙ!H21</f>
        <v>23</v>
      </c>
      <c r="I183" s="797">
        <f>+[2]ﾍﾙ!I21</f>
        <v>65</v>
      </c>
      <c r="J183" s="797">
        <f>+[2]ﾍﾙ!J21</f>
        <v>78</v>
      </c>
      <c r="K183" s="797">
        <f>+[2]ﾍﾙ!K21</f>
        <v>64</v>
      </c>
      <c r="L183" s="797">
        <f>+[2]ﾍﾙ!L21</f>
        <v>49</v>
      </c>
      <c r="M183" s="797">
        <f>+[2]ﾍﾙ!M21</f>
        <v>56</v>
      </c>
      <c r="N183" s="797">
        <f>+[2]ﾍﾙ!N21</f>
        <v>37</v>
      </c>
      <c r="O183" s="797">
        <f>+[2]ﾍﾙ!O21</f>
        <v>35</v>
      </c>
      <c r="P183" s="797">
        <f>+[2]ﾍﾙ!P21</f>
        <v>32</v>
      </c>
      <c r="Q183" s="797">
        <f>+[2]ﾍﾙ!Q21</f>
        <v>23</v>
      </c>
      <c r="R183" s="797">
        <f>+[2]ﾍﾙ!R21</f>
        <v>19</v>
      </c>
      <c r="S183" s="797">
        <f>+[2]ﾍﾙ!S21</f>
        <v>31</v>
      </c>
      <c r="V183">
        <f t="array" ref="V183:V194">TRANSPOSE('保健所別（令和6年）'!D221:O221)</f>
        <v>514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451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21</v>
      </c>
      <c r="I184" s="797">
        <f>+[2]ﾍﾙ!I22</f>
        <v>72</v>
      </c>
      <c r="J184" s="797">
        <f>+[2]ﾍﾙ!J22</f>
        <v>49</v>
      </c>
      <c r="K184" s="797">
        <f>+[2]ﾍﾙ!K22</f>
        <v>62</v>
      </c>
      <c r="L184" s="797">
        <f>+[2]ﾍﾙ!L22</f>
        <v>44</v>
      </c>
      <c r="M184" s="797">
        <f>+[2]ﾍﾙ!M22</f>
        <v>47</v>
      </c>
      <c r="N184" s="797">
        <f>+[2]ﾍﾙ!N22</f>
        <v>37</v>
      </c>
      <c r="O184" s="797">
        <f>+[2]ﾍﾙ!O22</f>
        <v>27</v>
      </c>
      <c r="P184" s="797">
        <f>+[2]ﾍﾙ!P22</f>
        <v>39</v>
      </c>
      <c r="Q184" s="797">
        <f>+[2]ﾍﾙ!Q22</f>
        <v>16</v>
      </c>
      <c r="R184" s="797">
        <f>+[2]ﾍﾙ!R22</f>
        <v>12</v>
      </c>
      <c r="S184" s="797">
        <f>+[2]ﾍﾙ!S22</f>
        <v>25</v>
      </c>
      <c r="V184" s="641">
        <v>451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513</v>
      </c>
      <c r="D185" s="797">
        <f>+[2]ﾍﾙ!D23</f>
        <v>0</v>
      </c>
      <c r="E185" s="797">
        <f>+[2]ﾍﾙ!E23</f>
        <v>0</v>
      </c>
      <c r="F185" s="797">
        <f>+[2]ﾍﾙ!F23</f>
        <v>1</v>
      </c>
      <c r="G185" s="797">
        <f>+[2]ﾍﾙ!G23</f>
        <v>3</v>
      </c>
      <c r="H185" s="797">
        <f>+[2]ﾍﾙ!H23</f>
        <v>18</v>
      </c>
      <c r="I185" s="797">
        <f>+[2]ﾍﾙ!I23</f>
        <v>60</v>
      </c>
      <c r="J185" s="797">
        <f>+[2]ﾍﾙ!J23</f>
        <v>67</v>
      </c>
      <c r="K185" s="797">
        <f>+[2]ﾍﾙ!K23</f>
        <v>72</v>
      </c>
      <c r="L185" s="797">
        <f>+[2]ﾍﾙ!L23</f>
        <v>57</v>
      </c>
      <c r="M185" s="797">
        <f>+[2]ﾍﾙ!M23</f>
        <v>56</v>
      </c>
      <c r="N185" s="797">
        <f>+[2]ﾍﾙ!N23</f>
        <v>42</v>
      </c>
      <c r="O185" s="797">
        <f>+[2]ﾍﾙ!O23</f>
        <v>39</v>
      </c>
      <c r="P185" s="797">
        <f>+[2]ﾍﾙ!P23</f>
        <v>24</v>
      </c>
      <c r="Q185" s="797">
        <f>+[2]ﾍﾙ!Q23</f>
        <v>22</v>
      </c>
      <c r="R185" s="797">
        <f>+[2]ﾍﾙ!R23</f>
        <v>21</v>
      </c>
      <c r="S185" s="797">
        <f>+[2]ﾍﾙ!S23</f>
        <v>31</v>
      </c>
      <c r="V185" s="641">
        <v>513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532</v>
      </c>
      <c r="D186" s="797">
        <f>+[2]ﾍﾙ!D24</f>
        <v>0</v>
      </c>
      <c r="E186" s="797">
        <f>+[2]ﾍﾙ!E24</f>
        <v>1</v>
      </c>
      <c r="F186" s="797">
        <f>+[2]ﾍﾙ!F24</f>
        <v>0</v>
      </c>
      <c r="G186" s="797">
        <f>+[2]ﾍﾙ!G24</f>
        <v>0</v>
      </c>
      <c r="H186" s="797">
        <f>+[2]ﾍﾙ!H24</f>
        <v>13</v>
      </c>
      <c r="I186" s="797">
        <f>+[2]ﾍﾙ!I24</f>
        <v>89</v>
      </c>
      <c r="J186" s="797">
        <f>+[2]ﾍﾙ!J24</f>
        <v>70</v>
      </c>
      <c r="K186" s="797">
        <f>+[2]ﾍﾙ!K24</f>
        <v>69</v>
      </c>
      <c r="L186" s="797">
        <f>+[2]ﾍﾙ!L24</f>
        <v>45</v>
      </c>
      <c r="M186" s="797">
        <f>+[2]ﾍﾙ!M24</f>
        <v>38</v>
      </c>
      <c r="N186" s="797">
        <f>+[2]ﾍﾙ!N24</f>
        <v>44</v>
      </c>
      <c r="O186" s="797">
        <f>+[2]ﾍﾙ!O24</f>
        <v>44</v>
      </c>
      <c r="P186" s="797">
        <f>+[2]ﾍﾙ!P24</f>
        <v>21</v>
      </c>
      <c r="Q186" s="797">
        <f>+[2]ﾍﾙ!Q24</f>
        <v>27</v>
      </c>
      <c r="R186" s="797">
        <f>+[2]ﾍﾙ!R24</f>
        <v>17</v>
      </c>
      <c r="S186" s="797">
        <f>+[2]ﾍﾙ!S24</f>
        <v>54</v>
      </c>
      <c r="V186" s="641">
        <v>532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507</v>
      </c>
      <c r="D187" s="797">
        <f>+[2]ﾍﾙ!D25</f>
        <v>0</v>
      </c>
      <c r="E187" s="797">
        <f>+[2]ﾍﾙ!E25</f>
        <v>0</v>
      </c>
      <c r="F187" s="797">
        <f>+[2]ﾍﾙ!F25</f>
        <v>0</v>
      </c>
      <c r="G187" s="797">
        <f>+[2]ﾍﾙ!G25</f>
        <v>0</v>
      </c>
      <c r="H187" s="797">
        <f>+[2]ﾍﾙ!H25</f>
        <v>11</v>
      </c>
      <c r="I187" s="797">
        <f>+[2]ﾍﾙ!I25</f>
        <v>78</v>
      </c>
      <c r="J187" s="797">
        <f>+[2]ﾍﾙ!J25</f>
        <v>78</v>
      </c>
      <c r="K187" s="797">
        <f>+[2]ﾍﾙ!K25</f>
        <v>53</v>
      </c>
      <c r="L187" s="797">
        <f>+[2]ﾍﾙ!L25</f>
        <v>55</v>
      </c>
      <c r="M187" s="797">
        <f>+[2]ﾍﾙ!M25</f>
        <v>34</v>
      </c>
      <c r="N187" s="797">
        <f>+[2]ﾍﾙ!N25</f>
        <v>43</v>
      </c>
      <c r="O187" s="797">
        <f>+[2]ﾍﾙ!O25</f>
        <v>48</v>
      </c>
      <c r="P187" s="797">
        <f>+[2]ﾍﾙ!P25</f>
        <v>25</v>
      </c>
      <c r="Q187" s="797">
        <f>+[2]ﾍﾙ!Q25</f>
        <v>34</v>
      </c>
      <c r="R187" s="797">
        <f>+[2]ﾍﾙ!R25</f>
        <v>19</v>
      </c>
      <c r="S187" s="797">
        <f>+[2]ﾍﾙ!S25</f>
        <v>29</v>
      </c>
      <c r="V187" s="641">
        <v>507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553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1</v>
      </c>
      <c r="H188" s="797">
        <f>+[2]ﾍﾙ!H26</f>
        <v>21</v>
      </c>
      <c r="I188" s="797">
        <f>+[2]ﾍﾙ!I26</f>
        <v>90</v>
      </c>
      <c r="J188" s="797">
        <f>+[2]ﾍﾙ!J26</f>
        <v>67</v>
      </c>
      <c r="K188" s="797">
        <f>+[2]ﾍﾙ!K26</f>
        <v>90</v>
      </c>
      <c r="L188" s="797">
        <f>+[2]ﾍﾙ!L26</f>
        <v>58</v>
      </c>
      <c r="M188" s="797">
        <f>+[2]ﾍﾙ!M26</f>
        <v>52</v>
      </c>
      <c r="N188" s="797">
        <f>+[2]ﾍﾙ!N26</f>
        <v>44</v>
      </c>
      <c r="O188" s="797">
        <f>+[2]ﾍﾙ!O26</f>
        <v>41</v>
      </c>
      <c r="P188" s="797">
        <f>+[2]ﾍﾙ!P26</f>
        <v>30</v>
      </c>
      <c r="Q188" s="797">
        <f>+[2]ﾍﾙ!Q26</f>
        <v>15</v>
      </c>
      <c r="R188" s="797">
        <f>+[2]ﾍﾙ!R26</f>
        <v>18</v>
      </c>
      <c r="S188" s="797">
        <f>+[2]ﾍﾙ!S26</f>
        <v>26</v>
      </c>
      <c r="V188" s="641">
        <v>553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506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5</v>
      </c>
      <c r="H189" s="797">
        <f>+[2]ﾍﾙ!H27</f>
        <v>23</v>
      </c>
      <c r="I189" s="797">
        <f>+[2]ﾍﾙ!I27</f>
        <v>80</v>
      </c>
      <c r="J189" s="797">
        <f>+[2]ﾍﾙ!J27</f>
        <v>64</v>
      </c>
      <c r="K189" s="797">
        <f>+[2]ﾍﾙ!K27</f>
        <v>61</v>
      </c>
      <c r="L189" s="797">
        <f>+[2]ﾍﾙ!L27</f>
        <v>52</v>
      </c>
      <c r="M189" s="797">
        <f>+[2]ﾍﾙ!M27</f>
        <v>54</v>
      </c>
      <c r="N189" s="797">
        <f>+[2]ﾍﾙ!N27</f>
        <v>44</v>
      </c>
      <c r="O189" s="797">
        <f>+[2]ﾍﾙ!O27</f>
        <v>42</v>
      </c>
      <c r="P189" s="797">
        <f>+[2]ﾍﾙ!P27</f>
        <v>21</v>
      </c>
      <c r="Q189" s="797">
        <f>+[2]ﾍﾙ!Q27</f>
        <v>21</v>
      </c>
      <c r="R189" s="797">
        <f>+[2]ﾍﾙ!R27</f>
        <v>12</v>
      </c>
      <c r="S189" s="797">
        <f>+[2]ﾍﾙ!S27</f>
        <v>27</v>
      </c>
      <c r="V189" s="641">
        <v>506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538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24</v>
      </c>
      <c r="I190" s="797">
        <f>+[2]ﾍﾙ!I28</f>
        <v>72</v>
      </c>
      <c r="J190" s="797">
        <f>+[2]ﾍﾙ!J28</f>
        <v>97</v>
      </c>
      <c r="K190" s="797">
        <f>+[2]ﾍﾙ!K28</f>
        <v>60</v>
      </c>
      <c r="L190" s="797">
        <f>+[2]ﾍﾙ!L28</f>
        <v>54</v>
      </c>
      <c r="M190" s="797">
        <f>+[2]ﾍﾙ!M28</f>
        <v>53</v>
      </c>
      <c r="N190" s="797">
        <f>+[2]ﾍﾙ!N28</f>
        <v>49</v>
      </c>
      <c r="O190" s="797">
        <f>+[2]ﾍﾙ!O28</f>
        <v>34</v>
      </c>
      <c r="P190" s="797">
        <f>+[2]ﾍﾙ!P28</f>
        <v>33</v>
      </c>
      <c r="Q190" s="797">
        <f>+[2]ﾍﾙ!Q28</f>
        <v>22</v>
      </c>
      <c r="R190" s="797">
        <f>+[2]ﾍﾙ!R28</f>
        <v>8</v>
      </c>
      <c r="S190" s="797">
        <f>+[2]ﾍﾙ!S28</f>
        <v>32</v>
      </c>
      <c r="V190" s="641">
        <v>538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495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13</v>
      </c>
      <c r="I191" s="797">
        <f>+[2]ﾍﾙ!I29</f>
        <v>78</v>
      </c>
      <c r="J191" s="797">
        <f>+[2]ﾍﾙ!J29</f>
        <v>84</v>
      </c>
      <c r="K191" s="797">
        <f>+[2]ﾍﾙ!K29</f>
        <v>52</v>
      </c>
      <c r="L191" s="797">
        <f>+[2]ﾍﾙ!L29</f>
        <v>49</v>
      </c>
      <c r="M191" s="797">
        <f>+[2]ﾍﾙ!M29</f>
        <v>45</v>
      </c>
      <c r="N191" s="797">
        <f>+[2]ﾍﾙ!N29</f>
        <v>36</v>
      </c>
      <c r="O191" s="797">
        <f>+[2]ﾍﾙ!O29</f>
        <v>39</v>
      </c>
      <c r="P191" s="797">
        <f>+[2]ﾍﾙ!P29</f>
        <v>28</v>
      </c>
      <c r="Q191" s="797">
        <f>+[2]ﾍﾙ!Q29</f>
        <v>23</v>
      </c>
      <c r="R191" s="797">
        <f>+[2]ﾍﾙ!R29</f>
        <v>7</v>
      </c>
      <c r="S191" s="797">
        <f>+[2]ﾍﾙ!S29</f>
        <v>41</v>
      </c>
      <c r="V191" s="641">
        <v>495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551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1</v>
      </c>
      <c r="H192" s="797">
        <f>+[2]ﾍﾙ!H30</f>
        <v>28</v>
      </c>
      <c r="I192" s="797">
        <f>+[2]ﾍﾙ!I30</f>
        <v>69</v>
      </c>
      <c r="J192" s="797">
        <f>+[2]ﾍﾙ!J30</f>
        <v>81</v>
      </c>
      <c r="K192" s="797">
        <f>+[2]ﾍﾙ!K30</f>
        <v>64</v>
      </c>
      <c r="L192" s="797">
        <f>+[2]ﾍﾙ!L30</f>
        <v>53</v>
      </c>
      <c r="M192" s="797">
        <f>+[2]ﾍﾙ!M30</f>
        <v>57</v>
      </c>
      <c r="N192" s="797">
        <f>+[2]ﾍﾙ!N30</f>
        <v>33</v>
      </c>
      <c r="O192" s="797">
        <f>+[2]ﾍﾙ!O30</f>
        <v>49</v>
      </c>
      <c r="P192" s="797">
        <f>+[2]ﾍﾙ!P30</f>
        <v>44</v>
      </c>
      <c r="Q192" s="797">
        <f>+[2]ﾍﾙ!Q30</f>
        <v>18</v>
      </c>
      <c r="R192" s="797">
        <f>+[2]ﾍﾙ!R30</f>
        <v>13</v>
      </c>
      <c r="S192" s="797">
        <f>+[2]ﾍﾙ!S30</f>
        <v>41</v>
      </c>
      <c r="V192" s="641">
        <v>551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455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11</v>
      </c>
      <c r="I193" s="797">
        <f>+[2]ﾍﾙ!I31</f>
        <v>57</v>
      </c>
      <c r="J193" s="797">
        <f>+[2]ﾍﾙ!J31</f>
        <v>75</v>
      </c>
      <c r="K193" s="797">
        <f>+[2]ﾍﾙ!K31</f>
        <v>57</v>
      </c>
      <c r="L193" s="797">
        <f>+[2]ﾍﾙ!L31</f>
        <v>53</v>
      </c>
      <c r="M193" s="797">
        <f>+[2]ﾍﾙ!M31</f>
        <v>52</v>
      </c>
      <c r="N193" s="797">
        <f>+[2]ﾍﾙ!N31</f>
        <v>30</v>
      </c>
      <c r="O193" s="797">
        <f>+[2]ﾍﾙ!O31</f>
        <v>38</v>
      </c>
      <c r="P193" s="797">
        <f>+[2]ﾍﾙ!P31</f>
        <v>27</v>
      </c>
      <c r="Q193" s="797">
        <f>+[2]ﾍﾙ!Q31</f>
        <v>20</v>
      </c>
      <c r="R193" s="797">
        <f>+[2]ﾍﾙ!R31</f>
        <v>11</v>
      </c>
      <c r="S193" s="797">
        <f>+[2]ﾍﾙ!S31</f>
        <v>24</v>
      </c>
      <c r="V193" s="641">
        <v>455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513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19</v>
      </c>
      <c r="I194" s="797">
        <f>+[2]ﾍﾙ!I32</f>
        <v>71</v>
      </c>
      <c r="J194" s="797">
        <f>+[2]ﾍﾙ!J32</f>
        <v>70</v>
      </c>
      <c r="K194" s="797">
        <f>+[2]ﾍﾙ!K32</f>
        <v>72</v>
      </c>
      <c r="L194" s="797">
        <f>+[2]ﾍﾙ!L32</f>
        <v>55</v>
      </c>
      <c r="M194" s="797">
        <f>+[2]ﾍﾙ!M32</f>
        <v>43</v>
      </c>
      <c r="N194" s="797">
        <f>+[2]ﾍﾙ!N32</f>
        <v>50</v>
      </c>
      <c r="O194" s="797">
        <f>+[2]ﾍﾙ!O32</f>
        <v>38</v>
      </c>
      <c r="P194" s="797">
        <f>+[2]ﾍﾙ!P32</f>
        <v>32</v>
      </c>
      <c r="Q194" s="797">
        <f>+[2]ﾍﾙ!Q32</f>
        <v>21</v>
      </c>
      <c r="R194" s="797">
        <f>+[2]ﾍﾙ!R32</f>
        <v>11</v>
      </c>
      <c r="S194" s="797">
        <f>+[2]ﾍﾙ!S32</f>
        <v>31</v>
      </c>
      <c r="V194" s="641">
        <v>513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6128</v>
      </c>
      <c r="D195" s="797">
        <f t="shared" si="61"/>
        <v>0</v>
      </c>
      <c r="E195" s="797">
        <f t="shared" si="61"/>
        <v>2</v>
      </c>
      <c r="F195" s="797">
        <f t="shared" si="61"/>
        <v>1</v>
      </c>
      <c r="G195" s="797">
        <f t="shared" si="61"/>
        <v>11</v>
      </c>
      <c r="H195" s="797">
        <f t="shared" si="61"/>
        <v>225</v>
      </c>
      <c r="I195" s="797">
        <f t="shared" si="61"/>
        <v>881</v>
      </c>
      <c r="J195" s="797">
        <f t="shared" si="61"/>
        <v>880</v>
      </c>
      <c r="K195" s="797">
        <f t="shared" si="61"/>
        <v>776</v>
      </c>
      <c r="L195" s="797">
        <f t="shared" si="61"/>
        <v>624</v>
      </c>
      <c r="M195" s="797">
        <f t="shared" si="61"/>
        <v>587</v>
      </c>
      <c r="N195" s="797">
        <f t="shared" si="61"/>
        <v>489</v>
      </c>
      <c r="O195" s="797">
        <f t="shared" si="61"/>
        <v>474</v>
      </c>
      <c r="P195" s="797">
        <f t="shared" si="61"/>
        <v>356</v>
      </c>
      <c r="Q195" s="797">
        <f t="shared" si="61"/>
        <v>262</v>
      </c>
      <c r="R195" s="797">
        <f t="shared" si="61"/>
        <v>168</v>
      </c>
      <c r="S195" s="797">
        <f t="shared" si="61"/>
        <v>392</v>
      </c>
      <c r="W195">
        <f t="shared" si="60"/>
        <v>6128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3.2637075718015666E-4</v>
      </c>
      <c r="F196" s="903">
        <f t="shared" si="62"/>
        <v>1.6318537859007833E-4</v>
      </c>
      <c r="G196" s="903">
        <f t="shared" si="62"/>
        <v>1.7950391644908617E-3</v>
      </c>
      <c r="H196" s="903">
        <f t="shared" si="62"/>
        <v>3.6716710182767627E-2</v>
      </c>
      <c r="I196" s="903">
        <f t="shared" si="62"/>
        <v>0.14376631853785901</v>
      </c>
      <c r="J196" s="903">
        <f t="shared" si="62"/>
        <v>0.14360313315926893</v>
      </c>
      <c r="K196" s="903">
        <f t="shared" si="62"/>
        <v>0.12663185378590078</v>
      </c>
      <c r="L196" s="903">
        <f t="shared" si="62"/>
        <v>0.10182767624020887</v>
      </c>
      <c r="M196" s="903">
        <f t="shared" si="62"/>
        <v>9.5789817232375979E-2</v>
      </c>
      <c r="N196" s="903">
        <f t="shared" si="62"/>
        <v>7.9797650130548306E-2</v>
      </c>
      <c r="O196" s="903">
        <f t="shared" si="62"/>
        <v>7.7349869451697126E-2</v>
      </c>
      <c r="P196" s="903">
        <f t="shared" si="62"/>
        <v>5.8093994778067884E-2</v>
      </c>
      <c r="Q196" s="903">
        <f t="shared" si="62"/>
        <v>4.2754569190600521E-2</v>
      </c>
      <c r="R196" s="903">
        <f t="shared" si="62"/>
        <v>2.7415143603133161E-2</v>
      </c>
      <c r="S196" s="903">
        <f t="shared" si="62"/>
        <v>6.3968668407310705E-2</v>
      </c>
    </row>
    <row r="198" spans="2:24" ht="18.75" x14ac:dyDescent="0.15">
      <c r="B198" s="99" t="str">
        <f>B3</f>
        <v>令和6年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0.53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0.02</v>
      </c>
      <c r="I200" s="904">
        <f>+[2]ﾍﾙ!I57</f>
        <v>7.0000000000000007E-2</v>
      </c>
      <c r="J200" s="904">
        <f>+[2]ﾍﾙ!J57</f>
        <v>0.08</v>
      </c>
      <c r="K200" s="904">
        <f>+[2]ﾍﾙ!K57</f>
        <v>7.0000000000000007E-2</v>
      </c>
      <c r="L200" s="904">
        <f>+[2]ﾍﾙ!L57</f>
        <v>0.05</v>
      </c>
      <c r="M200" s="904">
        <f>+[2]ﾍﾙ!M57</f>
        <v>0.06</v>
      </c>
      <c r="N200" s="904">
        <f>+[2]ﾍﾙ!N57</f>
        <v>0.04</v>
      </c>
      <c r="O200" s="904">
        <f>+[2]ﾍﾙ!O57</f>
        <v>0.04</v>
      </c>
      <c r="P200" s="904">
        <f>+[2]ﾍﾙ!P57</f>
        <v>0.03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TRANSPOSE('保健所別（令和6年）'!D227:O227)</f>
        <v>0.53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0.46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7.0000000000000007E-2</v>
      </c>
      <c r="J201" s="904">
        <f>+[2]ﾍﾙ!J58</f>
        <v>0.05</v>
      </c>
      <c r="K201" s="904">
        <f>+[2]ﾍﾙ!K58</f>
        <v>0.06</v>
      </c>
      <c r="L201" s="904">
        <f>+[2]ﾍﾙ!L58</f>
        <v>0.04</v>
      </c>
      <c r="M201" s="904">
        <f>+[2]ﾍﾙ!M58</f>
        <v>0.05</v>
      </c>
      <c r="N201" s="904">
        <f>+[2]ﾍﾙ!N58</f>
        <v>0.04</v>
      </c>
      <c r="O201" s="904">
        <f>+[2]ﾍﾙ!O58</f>
        <v>0.03</v>
      </c>
      <c r="P201" s="904">
        <f>+[2]ﾍﾙ!P58</f>
        <v>0.04</v>
      </c>
      <c r="Q201" s="904">
        <f>+[2]ﾍﾙ!Q58</f>
        <v>0.02</v>
      </c>
      <c r="R201" s="904">
        <f>+[2]ﾍﾙ!R58</f>
        <v>0.01</v>
      </c>
      <c r="S201" s="904">
        <f>+[2]ﾍﾙ!S58</f>
        <v>0.03</v>
      </c>
      <c r="V201" s="710"/>
      <c r="W201">
        <v>0.46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0.52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0.06</v>
      </c>
      <c r="J202" s="904">
        <f>+[2]ﾍﾙ!J59</f>
        <v>7.0000000000000007E-2</v>
      </c>
      <c r="K202" s="904">
        <f>+[2]ﾍﾙ!K59</f>
        <v>7.0000000000000007E-2</v>
      </c>
      <c r="L202" s="904">
        <f>+[2]ﾍﾙ!L59</f>
        <v>0.06</v>
      </c>
      <c r="M202" s="904">
        <f>+[2]ﾍﾙ!M59</f>
        <v>0.06</v>
      </c>
      <c r="N202" s="904">
        <f>+[2]ﾍﾙ!N59</f>
        <v>0.04</v>
      </c>
      <c r="O202" s="904">
        <f>+[2]ﾍﾙ!O59</f>
        <v>0.04</v>
      </c>
      <c r="P202" s="904">
        <f>+[2]ﾍﾙ!P59</f>
        <v>0.02</v>
      </c>
      <c r="Q202" s="904">
        <f>+[2]ﾍﾙ!Q59</f>
        <v>0.02</v>
      </c>
      <c r="R202" s="904">
        <f>+[2]ﾍﾙ!R59</f>
        <v>0.02</v>
      </c>
      <c r="S202" s="904">
        <f>+[2]ﾍﾙ!S59</f>
        <v>0.03</v>
      </c>
      <c r="V202" s="710"/>
      <c r="W202">
        <v>0.52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0.54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0.01</v>
      </c>
      <c r="I203" s="904">
        <f>+[2]ﾍﾙ!I60</f>
        <v>0.09</v>
      </c>
      <c r="J203" s="904">
        <f>+[2]ﾍﾙ!J60</f>
        <v>7.0000000000000007E-2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0.04</v>
      </c>
      <c r="N203" s="904">
        <f>+[2]ﾍﾙ!N60</f>
        <v>0.04</v>
      </c>
      <c r="O203" s="904">
        <f>+[2]ﾍﾙ!O60</f>
        <v>0.04</v>
      </c>
      <c r="P203" s="904">
        <f>+[2]ﾍﾙ!P60</f>
        <v>0.02</v>
      </c>
      <c r="Q203" s="904">
        <f>+[2]ﾍﾙ!Q60</f>
        <v>0.03</v>
      </c>
      <c r="R203" s="904">
        <f>+[2]ﾍﾙ!R60</f>
        <v>0.02</v>
      </c>
      <c r="S203" s="904">
        <f>+[2]ﾍﾙ!S60</f>
        <v>0.06</v>
      </c>
      <c r="V203" s="710"/>
      <c r="W203">
        <v>0.54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0.52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0.01</v>
      </c>
      <c r="I204" s="904">
        <f>+[2]ﾍﾙ!I61</f>
        <v>0.08</v>
      </c>
      <c r="J204" s="904">
        <f>+[2]ﾍﾙ!J61</f>
        <v>0.08</v>
      </c>
      <c r="K204" s="904">
        <f>+[2]ﾍﾙ!K61</f>
        <v>0.05</v>
      </c>
      <c r="L204" s="904">
        <f>+[2]ﾍﾙ!L61</f>
        <v>0.06</v>
      </c>
      <c r="M204" s="904">
        <f>+[2]ﾍﾙ!M61</f>
        <v>0.03</v>
      </c>
      <c r="N204" s="904">
        <f>+[2]ﾍﾙ!N61</f>
        <v>0.04</v>
      </c>
      <c r="O204" s="904">
        <f>+[2]ﾍﾙ!O61</f>
        <v>0.05</v>
      </c>
      <c r="P204" s="904">
        <f>+[2]ﾍﾙ!P61</f>
        <v>0.03</v>
      </c>
      <c r="Q204" s="904">
        <f>+[2]ﾍﾙ!Q61</f>
        <v>0.03</v>
      </c>
      <c r="R204" s="904">
        <f>+[2]ﾍﾙ!R61</f>
        <v>0.02</v>
      </c>
      <c r="S204" s="904">
        <f>+[2]ﾍﾙ!S61</f>
        <v>0.03</v>
      </c>
      <c r="V204" s="710"/>
      <c r="W204">
        <v>0.52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0.56000000000000005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7.0000000000000007E-2</v>
      </c>
      <c r="K205" s="904">
        <f>+[2]ﾍﾙ!K62</f>
        <v>0.09</v>
      </c>
      <c r="L205" s="904">
        <f>+[2]ﾍﾙ!L62</f>
        <v>0.06</v>
      </c>
      <c r="M205" s="904">
        <f>+[2]ﾍﾙ!M62</f>
        <v>0.05</v>
      </c>
      <c r="N205" s="904">
        <f>+[2]ﾍﾙ!N62</f>
        <v>0.04</v>
      </c>
      <c r="O205" s="904">
        <f>+[2]ﾍﾙ!O62</f>
        <v>0.04</v>
      </c>
      <c r="P205" s="904">
        <f>+[2]ﾍﾙ!P62</f>
        <v>0.03</v>
      </c>
      <c r="Q205" s="904">
        <f>+[2]ﾍﾙ!Q62</f>
        <v>0.02</v>
      </c>
      <c r="R205" s="904">
        <f>+[2]ﾍﾙ!R62</f>
        <v>0.02</v>
      </c>
      <c r="S205" s="904">
        <f>+[2]ﾍﾙ!S62</f>
        <v>0.03</v>
      </c>
      <c r="V205" s="710"/>
      <c r="W205">
        <v>0.56000000000000005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0.52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0.01</v>
      </c>
      <c r="H206" s="904">
        <f>+[2]ﾍﾙ!H63</f>
        <v>0.02</v>
      </c>
      <c r="I206" s="904">
        <f>+[2]ﾍﾙ!I63</f>
        <v>0.08</v>
      </c>
      <c r="J206" s="904">
        <f>+[2]ﾍﾙ!J63</f>
        <v>7.0000000000000007E-2</v>
      </c>
      <c r="K206" s="904">
        <f>+[2]ﾍﾙ!K63</f>
        <v>0.06</v>
      </c>
      <c r="L206" s="904">
        <f>+[2]ﾍﾙ!L63</f>
        <v>0.05</v>
      </c>
      <c r="M206" s="904">
        <f>+[2]ﾍﾙ!M63</f>
        <v>0.06</v>
      </c>
      <c r="N206" s="904">
        <f>+[2]ﾍﾙ!N63</f>
        <v>0.04</v>
      </c>
      <c r="O206" s="904">
        <f>+[2]ﾍﾙ!O63</f>
        <v>0.04</v>
      </c>
      <c r="P206" s="904">
        <f>+[2]ﾍﾙ!P63</f>
        <v>0.02</v>
      </c>
      <c r="Q206" s="904">
        <f>+[2]ﾍﾙ!Q63</f>
        <v>0.02</v>
      </c>
      <c r="R206" s="904">
        <f>+[2]ﾍﾙ!R63</f>
        <v>0.01</v>
      </c>
      <c r="S206" s="904">
        <f>+[2]ﾍﾙ!S63</f>
        <v>0.03</v>
      </c>
      <c r="V206" s="710"/>
      <c r="W206">
        <v>0.52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0.55000000000000004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0.02</v>
      </c>
      <c r="I207" s="904">
        <f>+[2]ﾍﾙ!I64</f>
        <v>7.0000000000000007E-2</v>
      </c>
      <c r="J207" s="904">
        <f>+[2]ﾍﾙ!J64</f>
        <v>0.1</v>
      </c>
      <c r="K207" s="904">
        <f>+[2]ﾍﾙ!K64</f>
        <v>0.06</v>
      </c>
      <c r="L207" s="904">
        <f>+[2]ﾍﾙ!L64</f>
        <v>0.06</v>
      </c>
      <c r="M207" s="904">
        <f>+[2]ﾍﾙ!M64</f>
        <v>0.05</v>
      </c>
      <c r="N207" s="904">
        <f>+[2]ﾍﾙ!N64</f>
        <v>0.05</v>
      </c>
      <c r="O207" s="904">
        <f>+[2]ﾍﾙ!O64</f>
        <v>0.03</v>
      </c>
      <c r="P207" s="904">
        <f>+[2]ﾍﾙ!P64</f>
        <v>0.03</v>
      </c>
      <c r="Q207" s="904">
        <f>+[2]ﾍﾙ!Q64</f>
        <v>0.02</v>
      </c>
      <c r="R207" s="904">
        <f>+[2]ﾍﾙ!R64</f>
        <v>0.01</v>
      </c>
      <c r="S207" s="904">
        <f>+[2]ﾍﾙ!S64</f>
        <v>0.03</v>
      </c>
      <c r="V207" s="710"/>
      <c r="W207">
        <v>0.55000000000000004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0.5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0.01</v>
      </c>
      <c r="I208" s="904">
        <f>+[2]ﾍﾙ!I65</f>
        <v>0.08</v>
      </c>
      <c r="J208" s="904">
        <f>+[2]ﾍﾙ!J65</f>
        <v>0.09</v>
      </c>
      <c r="K208" s="904">
        <f>+[2]ﾍﾙ!K65</f>
        <v>0.05</v>
      </c>
      <c r="L208" s="904">
        <f>+[2]ﾍﾙ!L65</f>
        <v>0.05</v>
      </c>
      <c r="M208" s="904">
        <f>+[2]ﾍﾙ!M65</f>
        <v>0.05</v>
      </c>
      <c r="N208" s="904">
        <f>+[2]ﾍﾙ!N65</f>
        <v>0.04</v>
      </c>
      <c r="O208" s="904">
        <f>+[2]ﾍﾙ!O65</f>
        <v>0.04</v>
      </c>
      <c r="P208" s="904">
        <f>+[2]ﾍﾙ!P65</f>
        <v>0.03</v>
      </c>
      <c r="Q208" s="904">
        <f>+[2]ﾍﾙ!Q65</f>
        <v>0.02</v>
      </c>
      <c r="R208" s="904">
        <f>+[2]ﾍﾙ!R65</f>
        <v>0.01</v>
      </c>
      <c r="S208" s="904">
        <f>+[2]ﾍﾙ!S65</f>
        <v>0.04</v>
      </c>
      <c r="V208" s="710"/>
      <c r="W208">
        <v>0.5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0.56000000000000005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0.03</v>
      </c>
      <c r="I209" s="904">
        <f>+[2]ﾍﾙ!I66</f>
        <v>7.0000000000000007E-2</v>
      </c>
      <c r="J209" s="904">
        <f>+[2]ﾍﾙ!J66</f>
        <v>0.08</v>
      </c>
      <c r="K209" s="904">
        <f>+[2]ﾍﾙ!K66</f>
        <v>7.0000000000000007E-2</v>
      </c>
      <c r="L209" s="904">
        <f>+[2]ﾍﾙ!L66</f>
        <v>0.05</v>
      </c>
      <c r="M209" s="904">
        <f>+[2]ﾍﾙ!M66</f>
        <v>0.06</v>
      </c>
      <c r="N209" s="904">
        <f>+[2]ﾍﾙ!N66</f>
        <v>0.03</v>
      </c>
      <c r="O209" s="904">
        <f>+[2]ﾍﾙ!O66</f>
        <v>0.05</v>
      </c>
      <c r="P209" s="904">
        <f>+[2]ﾍﾙ!P66</f>
        <v>0.04</v>
      </c>
      <c r="Q209" s="904">
        <f>+[2]ﾍﾙ!Q66</f>
        <v>0.02</v>
      </c>
      <c r="R209" s="904">
        <f>+[2]ﾍﾙ!R66</f>
        <v>0.01</v>
      </c>
      <c r="S209" s="904">
        <f>+[2]ﾍﾙ!S66</f>
        <v>0.04</v>
      </c>
      <c r="V209" s="710"/>
      <c r="W209">
        <v>0.56000000000000005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0.46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0.01</v>
      </c>
      <c r="I210" s="904">
        <f>+[2]ﾍﾙ!I67</f>
        <v>0.06</v>
      </c>
      <c r="J210" s="904">
        <f>+[2]ﾍﾙ!J67</f>
        <v>0.08</v>
      </c>
      <c r="K210" s="904">
        <f>+[2]ﾍﾙ!K67</f>
        <v>0.06</v>
      </c>
      <c r="L210" s="904">
        <f>+[2]ﾍﾙ!L67</f>
        <v>0.05</v>
      </c>
      <c r="M210" s="904">
        <f>+[2]ﾍﾙ!M67</f>
        <v>0.05</v>
      </c>
      <c r="N210" s="904">
        <f>+[2]ﾍﾙ!N67</f>
        <v>0.03</v>
      </c>
      <c r="O210" s="904">
        <f>+[2]ﾍﾙ!O67</f>
        <v>0.04</v>
      </c>
      <c r="P210" s="904">
        <f>+[2]ﾍﾙ!P67</f>
        <v>0.03</v>
      </c>
      <c r="Q210" s="904">
        <f>+[2]ﾍﾙ!Q67</f>
        <v>0.02</v>
      </c>
      <c r="R210" s="904">
        <f>+[2]ﾍﾙ!R67</f>
        <v>0.01</v>
      </c>
      <c r="S210" s="904">
        <f>+[2]ﾍﾙ!S67</f>
        <v>0.02</v>
      </c>
      <c r="V210" s="710"/>
      <c r="W210">
        <v>0.46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0.53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0.02</v>
      </c>
      <c r="I211" s="904">
        <f>+[2]ﾍﾙ!I68</f>
        <v>7.0000000000000007E-2</v>
      </c>
      <c r="J211" s="904">
        <f>+[2]ﾍﾙ!J68</f>
        <v>7.0000000000000007E-2</v>
      </c>
      <c r="K211" s="904">
        <f>+[2]ﾍﾙ!K68</f>
        <v>7.0000000000000007E-2</v>
      </c>
      <c r="L211" s="904">
        <f>+[2]ﾍﾙ!L68</f>
        <v>0.06</v>
      </c>
      <c r="M211" s="904">
        <f>+[2]ﾍﾙ!M68</f>
        <v>0.04</v>
      </c>
      <c r="N211" s="904">
        <f>+[2]ﾍﾙ!N68</f>
        <v>0.05</v>
      </c>
      <c r="O211" s="904">
        <f>+[2]ﾍﾙ!O68</f>
        <v>0.04</v>
      </c>
      <c r="P211" s="904">
        <f>+[2]ﾍﾙ!P68</f>
        <v>0.03</v>
      </c>
      <c r="Q211" s="904">
        <f>+[2]ﾍﾙ!Q68</f>
        <v>0.02</v>
      </c>
      <c r="R211" s="904">
        <f>+[2]ﾍﾙ!R68</f>
        <v>0.01</v>
      </c>
      <c r="S211" s="904">
        <f>+[2]ﾍﾙ!S68</f>
        <v>0.03</v>
      </c>
      <c r="V211" s="711"/>
      <c r="W211">
        <v>0.53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6.25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0.01</v>
      </c>
      <c r="H212" s="904">
        <f>SUM(H210:H211)</f>
        <v>0.03</v>
      </c>
      <c r="I212" s="904">
        <f t="shared" si="64"/>
        <v>0.89000000000000012</v>
      </c>
      <c r="J212" s="904">
        <f t="shared" si="64"/>
        <v>0.90999999999999992</v>
      </c>
      <c r="K212" s="904">
        <f t="shared" si="64"/>
        <v>0.78000000000000025</v>
      </c>
      <c r="L212" s="904">
        <f t="shared" si="64"/>
        <v>0.64000000000000012</v>
      </c>
      <c r="M212" s="904">
        <f t="shared" si="64"/>
        <v>0.60000000000000009</v>
      </c>
      <c r="N212" s="904">
        <f t="shared" si="64"/>
        <v>0.48000000000000004</v>
      </c>
      <c r="O212" s="904">
        <f t="shared" si="64"/>
        <v>0.48</v>
      </c>
      <c r="P212" s="904">
        <f t="shared" si="64"/>
        <v>0.35</v>
      </c>
      <c r="Q212" s="904">
        <f t="shared" si="64"/>
        <v>0.25999999999999995</v>
      </c>
      <c r="R212" s="904">
        <f t="shared" si="64"/>
        <v>0.17000000000000004</v>
      </c>
      <c r="S212" s="904">
        <f t="shared" si="64"/>
        <v>0.4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1.6000000000000001E-3</v>
      </c>
      <c r="H213" s="903">
        <f>H212/C212</f>
        <v>4.7999999999999996E-3</v>
      </c>
      <c r="I213" s="903">
        <f>I212/C212</f>
        <v>0.14240000000000003</v>
      </c>
      <c r="J213" s="903">
        <f>J212/C212</f>
        <v>0.14559999999999998</v>
      </c>
      <c r="K213" s="903">
        <f>K212/C212</f>
        <v>0.12480000000000004</v>
      </c>
      <c r="L213" s="903">
        <f>L212/C212</f>
        <v>0.10240000000000002</v>
      </c>
      <c r="M213" s="903">
        <f>M212/C212</f>
        <v>9.6000000000000016E-2</v>
      </c>
      <c r="N213" s="903">
        <f>N212/C212</f>
        <v>7.6800000000000007E-2</v>
      </c>
      <c r="O213" s="903">
        <f>O212/C212</f>
        <v>7.6799999999999993E-2</v>
      </c>
      <c r="P213" s="903">
        <f>P212/C212</f>
        <v>5.5999999999999994E-2</v>
      </c>
      <c r="Q213" s="903">
        <f>Q212/C212</f>
        <v>4.1599999999999991E-2</v>
      </c>
      <c r="R213" s="903">
        <f>R212/C212</f>
        <v>2.7200000000000005E-2</v>
      </c>
      <c r="S213" s="903">
        <f>S212/C212</f>
        <v>6.4000000000000001E-2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workbookViewId="0">
      <selection activeCell="U3" sqref="U3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令和6年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3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1</v>
      </c>
      <c r="J5" s="518">
        <f t="shared" si="1"/>
        <v>0</v>
      </c>
      <c r="K5" s="518">
        <f t="shared" si="1"/>
        <v>0</v>
      </c>
      <c r="L5" s="518">
        <f t="shared" si="1"/>
        <v>1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'保健所別（令和6年）'!$D$32</f>
        <v>3</v>
      </c>
      <c r="W5">
        <f>C5-V5</f>
        <v>0</v>
      </c>
      <c r="Z5" s="516" t="s">
        <v>82</v>
      </c>
      <c r="AA5" s="517">
        <f t="shared" ref="AA5:AA16" si="2">SUM(AB5:AL5)</f>
        <v>3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1</v>
      </c>
      <c r="AF5" s="518">
        <f t="shared" si="3"/>
        <v>0</v>
      </c>
      <c r="AG5" s="518">
        <f t="shared" si="3"/>
        <v>0</v>
      </c>
      <c r="AH5" s="518">
        <f t="shared" si="3"/>
        <v>1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3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0</v>
      </c>
      <c r="K6" s="522">
        <f t="shared" si="4"/>
        <v>1</v>
      </c>
      <c r="L6" s="451">
        <f t="shared" si="4"/>
        <v>0</v>
      </c>
      <c r="M6" s="451">
        <f t="shared" si="4"/>
        <v>2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'保健所別（令和6年）'!$E$32</f>
        <v>3</v>
      </c>
      <c r="W6">
        <f t="shared" ref="W6:W17" si="5">C6-V6</f>
        <v>0</v>
      </c>
      <c r="Z6" s="520" t="s">
        <v>83</v>
      </c>
      <c r="AA6" s="521">
        <f t="shared" si="2"/>
        <v>3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0</v>
      </c>
      <c r="AG6" s="522">
        <f t="shared" si="3"/>
        <v>1</v>
      </c>
      <c r="AH6" s="522">
        <f t="shared" si="3"/>
        <v>0</v>
      </c>
      <c r="AI6" s="451">
        <f t="shared" ref="AI6:AI16" si="7">SUM(M6:N6)</f>
        <v>2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0</v>
      </c>
      <c r="J7" s="525">
        <f t="shared" si="11"/>
        <v>1</v>
      </c>
      <c r="K7" s="525">
        <f t="shared" si="11"/>
        <v>2</v>
      </c>
      <c r="L7" s="525">
        <f t="shared" si="11"/>
        <v>0</v>
      </c>
      <c r="M7" s="525">
        <f t="shared" si="11"/>
        <v>0</v>
      </c>
      <c r="N7" s="525">
        <f t="shared" si="11"/>
        <v>0</v>
      </c>
      <c r="O7" s="525">
        <f t="shared" si="11"/>
        <v>1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1</v>
      </c>
      <c r="V7">
        <f>'保健所別（令和6年）'!$F$32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0</v>
      </c>
      <c r="AF7" s="525">
        <f t="shared" si="3"/>
        <v>1</v>
      </c>
      <c r="AG7" s="525">
        <f t="shared" si="3"/>
        <v>2</v>
      </c>
      <c r="AH7" s="525">
        <f t="shared" si="3"/>
        <v>0</v>
      </c>
      <c r="AI7" s="525">
        <f t="shared" si="7"/>
        <v>0</v>
      </c>
      <c r="AJ7" s="525">
        <f t="shared" si="8"/>
        <v>1</v>
      </c>
      <c r="AK7" s="525">
        <f t="shared" si="9"/>
        <v>0</v>
      </c>
      <c r="AL7" s="644">
        <f t="shared" si="10"/>
        <v>1</v>
      </c>
    </row>
    <row r="8" spans="2:38" ht="14.25" x14ac:dyDescent="0.15">
      <c r="B8" s="527" t="s">
        <v>85</v>
      </c>
      <c r="C8" s="528">
        <f t="shared" si="0"/>
        <v>7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1</v>
      </c>
      <c r="K8" s="103">
        <f t="shared" si="12"/>
        <v>1</v>
      </c>
      <c r="L8" s="103">
        <f t="shared" si="12"/>
        <v>0</v>
      </c>
      <c r="M8" s="103">
        <f t="shared" si="12"/>
        <v>0</v>
      </c>
      <c r="N8" s="103">
        <f t="shared" si="12"/>
        <v>1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'保健所別（令和6年）'!$G$32</f>
        <v>7</v>
      </c>
      <c r="W8">
        <f t="shared" si="5"/>
        <v>0</v>
      </c>
      <c r="Z8" s="527" t="s">
        <v>85</v>
      </c>
      <c r="AA8" s="528">
        <f t="shared" si="2"/>
        <v>7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1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2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1</v>
      </c>
      <c r="V9">
        <f>'保健所別（令和6年）'!$H$32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2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1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1</v>
      </c>
      <c r="K10" s="531">
        <f t="shared" si="14"/>
        <v>2</v>
      </c>
      <c r="L10" s="531">
        <f t="shared" si="14"/>
        <v>1</v>
      </c>
      <c r="M10" s="531">
        <f t="shared" si="14"/>
        <v>1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'保健所別（令和6年）'!$I$32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1</v>
      </c>
      <c r="AG10" s="531">
        <f t="shared" si="3"/>
        <v>2</v>
      </c>
      <c r="AH10" s="531">
        <f t="shared" si="3"/>
        <v>1</v>
      </c>
      <c r="AI10" s="531">
        <f t="shared" si="7"/>
        <v>1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1</v>
      </c>
      <c r="K11" s="451">
        <f t="shared" si="15"/>
        <v>2</v>
      </c>
      <c r="L11" s="451">
        <f t="shared" si="15"/>
        <v>1</v>
      </c>
      <c r="M11" s="451">
        <f t="shared" si="15"/>
        <v>1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'保健所別（令和6年）'!$J$32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1</v>
      </c>
      <c r="AG11" s="451">
        <f t="shared" si="3"/>
        <v>2</v>
      </c>
      <c r="AH11" s="451">
        <f t="shared" si="3"/>
        <v>1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3</v>
      </c>
      <c r="J12" s="451">
        <f>SUM(J47,J82)</f>
        <v>0</v>
      </c>
      <c r="K12" s="103">
        <f t="shared" si="16"/>
        <v>1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1</v>
      </c>
      <c r="R12" s="103">
        <f t="shared" si="16"/>
        <v>0</v>
      </c>
      <c r="S12" s="96">
        <f t="shared" si="16"/>
        <v>0</v>
      </c>
      <c r="V12">
        <f>'保健所別（令和6年）'!$K$32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3</v>
      </c>
      <c r="AF12" s="103">
        <f t="shared" si="3"/>
        <v>0</v>
      </c>
      <c r="AG12" s="103">
        <f t="shared" si="3"/>
        <v>1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1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4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1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2</v>
      </c>
      <c r="M13" s="451">
        <f t="shared" si="17"/>
        <v>0</v>
      </c>
      <c r="N13" s="451">
        <f t="shared" si="17"/>
        <v>1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'保健所別（令和6年）'!$L$32</f>
        <v>4</v>
      </c>
      <c r="W13">
        <f t="shared" si="5"/>
        <v>0</v>
      </c>
      <c r="Z13" s="520" t="s">
        <v>90</v>
      </c>
      <c r="AA13" s="521">
        <f t="shared" si="2"/>
        <v>4</v>
      </c>
      <c r="AB13" s="451">
        <f t="shared" si="6"/>
        <v>0</v>
      </c>
      <c r="AC13" s="451">
        <f t="shared" si="3"/>
        <v>0</v>
      </c>
      <c r="AD13" s="522">
        <f t="shared" si="3"/>
        <v>1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2</v>
      </c>
      <c r="AI13" s="451">
        <f t="shared" si="7"/>
        <v>1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5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1</v>
      </c>
      <c r="J14" s="103">
        <f t="shared" si="18"/>
        <v>1</v>
      </c>
      <c r="K14" s="103">
        <f t="shared" si="18"/>
        <v>1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2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'保健所別（令和6年）'!$M$32</f>
        <v>5</v>
      </c>
      <c r="W14">
        <f t="shared" si="5"/>
        <v>0</v>
      </c>
      <c r="Z14" s="527" t="s">
        <v>91</v>
      </c>
      <c r="AA14" s="528">
        <f t="shared" si="2"/>
        <v>5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1</v>
      </c>
      <c r="AF14" s="104">
        <f t="shared" si="3"/>
        <v>1</v>
      </c>
      <c r="AG14" s="103">
        <f t="shared" si="3"/>
        <v>1</v>
      </c>
      <c r="AH14" s="103">
        <f t="shared" si="3"/>
        <v>0</v>
      </c>
      <c r="AI14" s="103">
        <f t="shared" si="7"/>
        <v>0</v>
      </c>
      <c r="AJ14" s="103">
        <f t="shared" si="8"/>
        <v>2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2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1</v>
      </c>
      <c r="J15" s="451">
        <f t="shared" si="19"/>
        <v>0</v>
      </c>
      <c r="K15" s="451">
        <f t="shared" si="19"/>
        <v>1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'保健所別（令和6年）'!$N$32</f>
        <v>2</v>
      </c>
      <c r="W15">
        <f t="shared" si="5"/>
        <v>0</v>
      </c>
      <c r="Z15" s="520" t="s">
        <v>92</v>
      </c>
      <c r="AA15" s="521">
        <f t="shared" si="2"/>
        <v>2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1</v>
      </c>
      <c r="AF15" s="451">
        <f t="shared" si="3"/>
        <v>0</v>
      </c>
      <c r="AG15" s="451">
        <f t="shared" si="3"/>
        <v>1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5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1</v>
      </c>
      <c r="I16" s="103">
        <f t="shared" si="20"/>
        <v>2</v>
      </c>
      <c r="J16" s="103">
        <f t="shared" si="20"/>
        <v>1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1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'保健所別（令和6年）'!$O$32</f>
        <v>5</v>
      </c>
      <c r="W16">
        <f t="shared" si="5"/>
        <v>0</v>
      </c>
      <c r="Z16" s="527" t="s">
        <v>93</v>
      </c>
      <c r="AA16" s="528">
        <f t="shared" si="2"/>
        <v>5</v>
      </c>
      <c r="AB16" s="103">
        <f t="shared" si="6"/>
        <v>0</v>
      </c>
      <c r="AC16" s="103">
        <f t="shared" si="3"/>
        <v>0</v>
      </c>
      <c r="AD16" s="103">
        <f t="shared" si="3"/>
        <v>1</v>
      </c>
      <c r="AE16" s="103">
        <f t="shared" si="3"/>
        <v>2</v>
      </c>
      <c r="AF16" s="103">
        <f t="shared" si="3"/>
        <v>1</v>
      </c>
      <c r="AG16" s="103">
        <f t="shared" si="3"/>
        <v>0</v>
      </c>
      <c r="AH16" s="103">
        <f t="shared" si="3"/>
        <v>0</v>
      </c>
      <c r="AI16" s="103">
        <f t="shared" si="7"/>
        <v>1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54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3</v>
      </c>
      <c r="I17" s="535">
        <f t="shared" si="21"/>
        <v>14</v>
      </c>
      <c r="J17" s="535">
        <f t="shared" si="21"/>
        <v>6</v>
      </c>
      <c r="K17" s="535">
        <f t="shared" si="21"/>
        <v>12</v>
      </c>
      <c r="L17" s="535">
        <f t="shared" si="21"/>
        <v>5</v>
      </c>
      <c r="M17" s="535">
        <f t="shared" si="21"/>
        <v>4</v>
      </c>
      <c r="N17" s="535">
        <f t="shared" si="21"/>
        <v>4</v>
      </c>
      <c r="O17" s="535">
        <f t="shared" si="21"/>
        <v>3</v>
      </c>
      <c r="P17" s="535">
        <f t="shared" si="21"/>
        <v>0</v>
      </c>
      <c r="Q17" s="535">
        <f t="shared" si="21"/>
        <v>1</v>
      </c>
      <c r="R17" s="535">
        <f t="shared" si="21"/>
        <v>0</v>
      </c>
      <c r="S17" s="536">
        <f t="shared" si="21"/>
        <v>2</v>
      </c>
      <c r="V17">
        <f>'保健所別（令和6年）'!$O$32</f>
        <v>5</v>
      </c>
      <c r="W17">
        <f t="shared" si="5"/>
        <v>49</v>
      </c>
      <c r="Z17" s="94" t="s">
        <v>39</v>
      </c>
      <c r="AA17" s="534">
        <f t="shared" ref="AA17:AL17" si="22">SUM(AA5:AA16)</f>
        <v>54</v>
      </c>
      <c r="AB17" s="535">
        <f t="shared" si="22"/>
        <v>0</v>
      </c>
      <c r="AC17" s="535">
        <f t="shared" si="22"/>
        <v>0</v>
      </c>
      <c r="AD17" s="535">
        <f t="shared" si="22"/>
        <v>3</v>
      </c>
      <c r="AE17" s="535">
        <f t="shared" si="22"/>
        <v>14</v>
      </c>
      <c r="AF17" s="535">
        <f t="shared" si="22"/>
        <v>6</v>
      </c>
      <c r="AG17" s="535">
        <f t="shared" si="22"/>
        <v>12</v>
      </c>
      <c r="AH17" s="535">
        <f t="shared" si="22"/>
        <v>5</v>
      </c>
      <c r="AI17" s="535">
        <f t="shared" si="22"/>
        <v>8</v>
      </c>
      <c r="AJ17" s="535">
        <f t="shared" si="22"/>
        <v>3</v>
      </c>
      <c r="AK17" s="535">
        <f t="shared" si="22"/>
        <v>1</v>
      </c>
      <c r="AL17" s="648">
        <f t="shared" si="22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5.5555555555555552E-2</v>
      </c>
      <c r="I18" s="582">
        <f>I17/C17</f>
        <v>0.25925925925925924</v>
      </c>
      <c r="J18" s="582">
        <f>J17/C17</f>
        <v>0.1111111111111111</v>
      </c>
      <c r="K18" s="582">
        <f>K17/C17</f>
        <v>0.22222222222222221</v>
      </c>
      <c r="L18" s="582">
        <f>L17/C17</f>
        <v>9.2592592592592587E-2</v>
      </c>
      <c r="M18" s="582">
        <f>M17/C17</f>
        <v>7.407407407407407E-2</v>
      </c>
      <c r="N18" s="582">
        <f>N17/C17</f>
        <v>7.407407407407407E-2</v>
      </c>
      <c r="O18" s="582">
        <f>O17/C17</f>
        <v>5.5555555555555552E-2</v>
      </c>
      <c r="P18" s="582">
        <f>P17/C17</f>
        <v>0</v>
      </c>
      <c r="Q18" s="582">
        <f>Q17/C17</f>
        <v>1.8518518518518517E-2</v>
      </c>
      <c r="R18" s="582">
        <f>R17/C17</f>
        <v>0</v>
      </c>
      <c r="S18" s="583">
        <f>S17/C17</f>
        <v>3.7037037037037035E-2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5.5555555555555552E-2</v>
      </c>
      <c r="AE18" s="582">
        <f>AE17/AA17</f>
        <v>0.25925925925925924</v>
      </c>
      <c r="AF18" s="582">
        <f>AF17/AA17</f>
        <v>0.1111111111111111</v>
      </c>
      <c r="AG18" s="582">
        <f>AG17/AA17</f>
        <v>0.22222222222222221</v>
      </c>
      <c r="AH18" s="582">
        <f>AH17/AA17</f>
        <v>9.2592592592592587E-2</v>
      </c>
      <c r="AI18" s="582">
        <f>AI17/AA17</f>
        <v>0.14814814814814814</v>
      </c>
      <c r="AJ18" s="582">
        <f>AJ17/AA17</f>
        <v>5.5555555555555552E-2</v>
      </c>
      <c r="AK18" s="582">
        <f>AK17/AA17</f>
        <v>1.8518518518518517E-2</v>
      </c>
      <c r="AL18" s="650">
        <f>AL17/AA17</f>
        <v>3.7037037037037035E-2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令和6年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0.25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</v>
      </c>
      <c r="I22" s="766">
        <f>[1]尖圭コ!I75</f>
        <v>0.08</v>
      </c>
      <c r="J22" s="766">
        <f>[1]尖圭コ!J75</f>
        <v>0</v>
      </c>
      <c r="K22" s="766">
        <f>[1]尖圭コ!K75</f>
        <v>0</v>
      </c>
      <c r="L22" s="766">
        <f>[1]尖圭コ!L75</f>
        <v>0.08</v>
      </c>
      <c r="M22" s="766">
        <f>[1]尖圭コ!M75</f>
        <v>0</v>
      </c>
      <c r="N22" s="766">
        <f>[1]尖圭コ!N75</f>
        <v>0.08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0.25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</v>
      </c>
      <c r="J23" s="766">
        <f>[1]尖圭コ!J76</f>
        <v>0</v>
      </c>
      <c r="K23" s="766">
        <f>[1]尖圭コ!K76</f>
        <v>0.08</v>
      </c>
      <c r="L23" s="766">
        <f>[1]尖圭コ!L76</f>
        <v>0</v>
      </c>
      <c r="M23" s="766">
        <f>[1]尖圭コ!M76</f>
        <v>0.17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</v>
      </c>
      <c r="J24" s="766">
        <f>[1]尖圭コ!J77</f>
        <v>0.08</v>
      </c>
      <c r="K24" s="766">
        <f>[1]尖圭コ!K77</f>
        <v>0.17</v>
      </c>
      <c r="L24" s="766">
        <f>[1]尖圭コ!L77</f>
        <v>0</v>
      </c>
      <c r="M24" s="766">
        <f>[1]尖圭コ!M77</f>
        <v>0</v>
      </c>
      <c r="N24" s="766">
        <f>[1]尖圭コ!N77</f>
        <v>0</v>
      </c>
      <c r="O24" s="766">
        <f>[1]尖圭コ!O77</f>
        <v>0.08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0.08</v>
      </c>
    </row>
    <row r="25" spans="2:38" ht="14.25" x14ac:dyDescent="0.15">
      <c r="B25" s="893" t="s">
        <v>85</v>
      </c>
      <c r="C25" s="766">
        <f>[1]尖圭コ!C78</f>
        <v>0.57999999999999996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0.08</v>
      </c>
      <c r="K25" s="766">
        <f>[1]尖圭コ!K78</f>
        <v>0.08</v>
      </c>
      <c r="L25" s="766">
        <f>[1]尖圭コ!L78</f>
        <v>0</v>
      </c>
      <c r="M25" s="766">
        <f>[1]尖圭コ!M78</f>
        <v>0</v>
      </c>
      <c r="N25" s="766">
        <f>[1]尖圭コ!N78</f>
        <v>0.08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0.33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0.17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</v>
      </c>
      <c r="P26" s="766">
        <f>[1]尖圭コ!P79</f>
        <v>0</v>
      </c>
      <c r="Q26" s="766">
        <f>[1]尖圭コ!Q79</f>
        <v>0</v>
      </c>
      <c r="R26" s="766">
        <f>[1]尖圭コ!R79</f>
        <v>0</v>
      </c>
      <c r="S26" s="766">
        <f>[1]尖圭コ!S79</f>
        <v>0.08</v>
      </c>
    </row>
    <row r="27" spans="2:38" ht="14.25" x14ac:dyDescent="0.15">
      <c r="B27" s="893" t="s">
        <v>87</v>
      </c>
      <c r="C27" s="766">
        <f>[1]尖圭コ!C80</f>
        <v>0.5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0.08</v>
      </c>
      <c r="K27" s="766">
        <f>[1]尖圭コ!K80</f>
        <v>0.17</v>
      </c>
      <c r="L27" s="766">
        <f>[1]尖圭コ!L80</f>
        <v>0.08</v>
      </c>
      <c r="M27" s="766">
        <f>[1]尖圭コ!M80</f>
        <v>0.08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0.42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0.08</v>
      </c>
      <c r="K28" s="766">
        <f>[1]尖圭コ!K81</f>
        <v>0.17</v>
      </c>
      <c r="L28" s="766">
        <f>[1]尖圭コ!L81</f>
        <v>0.08</v>
      </c>
      <c r="M28" s="766">
        <f>[1]尖圭コ!M81</f>
        <v>0.08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0.42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0.25</v>
      </c>
      <c r="J29" s="766">
        <f>[1]尖圭コ!J82</f>
        <v>0</v>
      </c>
      <c r="K29" s="766">
        <f>[1]尖圭コ!K82</f>
        <v>0.08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0.08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0.33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0.08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0.17</v>
      </c>
      <c r="M30" s="766">
        <f>[1]尖圭コ!M83</f>
        <v>0</v>
      </c>
      <c r="N30" s="766">
        <f>[1]尖圭コ!N83</f>
        <v>0.08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0.42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0.08</v>
      </c>
      <c r="J31" s="766">
        <f>[1]尖圭コ!J84</f>
        <v>0.08</v>
      </c>
      <c r="K31" s="766">
        <f>[1]尖圭コ!K84</f>
        <v>0.08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0.17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0.17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0.08</v>
      </c>
      <c r="J32" s="766">
        <f>[1]尖圭コ!J85</f>
        <v>0</v>
      </c>
      <c r="K32" s="766">
        <f>[1]尖圭コ!K85</f>
        <v>0.08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0.42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0.08</v>
      </c>
      <c r="I33" s="766">
        <f>[1]尖圭コ!I86</f>
        <v>0.17</v>
      </c>
      <c r="J33" s="766">
        <f>[1]尖圭コ!J86</f>
        <v>0.08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0.08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4.51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0.24</v>
      </c>
      <c r="I34" s="766">
        <f t="shared" si="23"/>
        <v>1.1599999999999999</v>
      </c>
      <c r="J34" s="766">
        <f t="shared" si="23"/>
        <v>0.48000000000000004</v>
      </c>
      <c r="K34" s="766">
        <f t="shared" si="23"/>
        <v>0.99</v>
      </c>
      <c r="L34" s="766">
        <f t="shared" si="23"/>
        <v>0.41000000000000003</v>
      </c>
      <c r="M34" s="766">
        <f t="shared" si="23"/>
        <v>0.33</v>
      </c>
      <c r="N34" s="766">
        <f t="shared" si="23"/>
        <v>0.32</v>
      </c>
      <c r="O34" s="766">
        <f t="shared" si="23"/>
        <v>0.25</v>
      </c>
      <c r="P34" s="766">
        <f t="shared" si="23"/>
        <v>0</v>
      </c>
      <c r="Q34" s="766">
        <f t="shared" si="23"/>
        <v>0.08</v>
      </c>
      <c r="R34" s="766">
        <f t="shared" si="23"/>
        <v>0</v>
      </c>
      <c r="S34" s="766">
        <f t="shared" si="23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5.3215077605321508E-2</v>
      </c>
      <c r="I35" s="906">
        <f>I34/C34</f>
        <v>0.25720620842572062</v>
      </c>
      <c r="J35" s="906">
        <f>J34/C34</f>
        <v>0.10643015521064303</v>
      </c>
      <c r="K35" s="906">
        <f>K34/C34</f>
        <v>0.21951219512195122</v>
      </c>
      <c r="L35" s="906">
        <f>L34/C34</f>
        <v>9.0909090909090925E-2</v>
      </c>
      <c r="M35" s="906">
        <f>M34/C34</f>
        <v>7.3170731707317083E-2</v>
      </c>
      <c r="N35" s="906">
        <f>N34/C34</f>
        <v>7.0953436807095344E-2</v>
      </c>
      <c r="O35" s="906">
        <f>O34/C34</f>
        <v>5.543237250554324E-2</v>
      </c>
      <c r="P35" s="906">
        <f>P34/C34</f>
        <v>0</v>
      </c>
      <c r="Q35" s="906">
        <f>Q34/C34</f>
        <v>1.7738359201773836E-2</v>
      </c>
      <c r="R35" s="906">
        <f>R34/C34</f>
        <v>0</v>
      </c>
      <c r="S35" s="906">
        <f>S34/C34</f>
        <v>3.5476718403547672E-2</v>
      </c>
    </row>
    <row r="38" spans="2:23" ht="18.75" x14ac:dyDescent="0.2">
      <c r="B38" s="98" t="str">
        <f>B3</f>
        <v>令和6年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0</v>
      </c>
      <c r="L40" s="886">
        <f>[1]尖圭コ!L4</f>
        <v>0</v>
      </c>
      <c r="M40" s="886">
        <f>[1]尖圭コ!M4</f>
        <v>0</v>
      </c>
      <c r="N40" s="886">
        <f>[1]尖圭コ!N4</f>
        <v>1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'保健所別（令和6年）'!$D$132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0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0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'保健所別（令和6年）'!$E$132</f>
        <v>0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0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1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'保健所別（令和6年）'!$F$132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2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1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1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'保健所別（令和6年）'!$G$132</f>
        <v>2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1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1</v>
      </c>
      <c r="V44">
        <f>'保健所別（令和6年）'!$H$132</f>
        <v>1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2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1</v>
      </c>
      <c r="L45" s="886">
        <f>[1]尖圭コ!L9</f>
        <v>0</v>
      </c>
      <c r="M45" s="886">
        <f>[1]尖圭コ!M9</f>
        <v>1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'保健所別（令和6年）'!$I$132</f>
        <v>2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2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1</v>
      </c>
      <c r="M46" s="886">
        <f>[1]尖圭コ!M10</f>
        <v>1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'保健所別（令和6年）'!$J$132</f>
        <v>2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1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1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'保健所別（令和6年）'!$K$132</f>
        <v>1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2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1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1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'保健所別（令和6年）'!$L$132</f>
        <v>2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1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1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'保健所別（令和6年）'!$M$132</f>
        <v>1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1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1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'保健所別（令和6年）'!$N$132</f>
        <v>1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3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1</v>
      </c>
      <c r="I51" s="886">
        <f>[1]尖圭コ!I15</f>
        <v>1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1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'保健所別（令和6年）'!$O$132</f>
        <v>3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17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2</v>
      </c>
      <c r="I52" s="886">
        <f t="shared" si="25"/>
        <v>3</v>
      </c>
      <c r="J52" s="886">
        <f t="shared" si="25"/>
        <v>1</v>
      </c>
      <c r="K52" s="886">
        <f t="shared" si="25"/>
        <v>1</v>
      </c>
      <c r="L52" s="886">
        <f t="shared" si="25"/>
        <v>2</v>
      </c>
      <c r="M52" s="886">
        <f t="shared" si="25"/>
        <v>2</v>
      </c>
      <c r="N52" s="886">
        <f t="shared" si="25"/>
        <v>3</v>
      </c>
      <c r="O52" s="886">
        <f t="shared" si="25"/>
        <v>2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1</v>
      </c>
      <c r="W52">
        <f t="shared" si="24"/>
        <v>17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0.11764705882352941</v>
      </c>
      <c r="I53" s="889">
        <f>I52/C52</f>
        <v>0.17647058823529413</v>
      </c>
      <c r="J53" s="889">
        <f>J52/C52</f>
        <v>5.8823529411764705E-2</v>
      </c>
      <c r="K53" s="889">
        <f>K52/C52</f>
        <v>5.8823529411764705E-2</v>
      </c>
      <c r="L53" s="889">
        <f>L52/C52</f>
        <v>0.11764705882352941</v>
      </c>
      <c r="M53" s="889">
        <f>M52/C52</f>
        <v>0.11764705882352941</v>
      </c>
      <c r="N53" s="889">
        <f>N52/C52</f>
        <v>0.17647058823529413</v>
      </c>
      <c r="O53" s="889">
        <f>O52/C52</f>
        <v>0.11764705882352941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5.8823529411764705E-2</v>
      </c>
    </row>
    <row r="55" spans="2:23" ht="18.75" x14ac:dyDescent="0.2">
      <c r="B55" s="98" t="str">
        <f>B38</f>
        <v>令和6年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</v>
      </c>
      <c r="L57" s="896">
        <f>[1]尖圭コ!L40</f>
        <v>0</v>
      </c>
      <c r="M57" s="896">
        <f>[1]尖圭コ!M40</f>
        <v>0</v>
      </c>
      <c r="N57" s="896">
        <f>[1]尖圭コ!N40</f>
        <v>0.08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0.08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0.17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0.08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0.08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0.08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0.08</v>
      </c>
    </row>
    <row r="62" spans="2:23" ht="14.25" x14ac:dyDescent="0.15">
      <c r="B62" s="885" t="s">
        <v>87</v>
      </c>
      <c r="C62" s="896">
        <f>[1]尖圭コ!C45</f>
        <v>0.17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0.08</v>
      </c>
      <c r="L62" s="896">
        <f>[1]尖圭コ!L45</f>
        <v>0</v>
      </c>
      <c r="M62" s="896">
        <f>[1]尖圭コ!M45</f>
        <v>0.08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0.17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0.08</v>
      </c>
      <c r="M63" s="896">
        <f>[1]尖圭コ!M46</f>
        <v>0.08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0.08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0.08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0.17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0.08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0.08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0.08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0.08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0.08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0.08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0.25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0.08</v>
      </c>
      <c r="I68" s="896">
        <f>[1]尖圭コ!I51</f>
        <v>0.08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0.08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1.4100000000000001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0.16</v>
      </c>
      <c r="I69" s="896">
        <f t="shared" si="26"/>
        <v>0.24</v>
      </c>
      <c r="J69" s="896">
        <f t="shared" si="26"/>
        <v>0.08</v>
      </c>
      <c r="K69" s="896">
        <f t="shared" si="26"/>
        <v>0.08</v>
      </c>
      <c r="L69" s="896">
        <f t="shared" si="26"/>
        <v>0.16</v>
      </c>
      <c r="M69" s="896">
        <f t="shared" si="26"/>
        <v>0.16</v>
      </c>
      <c r="N69" s="896">
        <f t="shared" si="26"/>
        <v>0.24</v>
      </c>
      <c r="O69" s="896">
        <f t="shared" si="26"/>
        <v>0.16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0.08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0.11347517730496454</v>
      </c>
      <c r="I70" s="754">
        <f>I69/C69</f>
        <v>0.17021276595744678</v>
      </c>
      <c r="J70" s="754">
        <f>J69/C69</f>
        <v>5.6737588652482268E-2</v>
      </c>
      <c r="K70" s="754">
        <f>K69/C69</f>
        <v>5.6737588652482268E-2</v>
      </c>
      <c r="L70" s="754">
        <f>L69/C69</f>
        <v>0.11347517730496454</v>
      </c>
      <c r="M70" s="754">
        <f>M69/C69</f>
        <v>0.11347517730496454</v>
      </c>
      <c r="N70" s="754">
        <f>N69/C69</f>
        <v>0.17021276595744678</v>
      </c>
      <c r="O70" s="754">
        <f>O69/C69</f>
        <v>0.11347517730496454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5.6737588652482268E-2</v>
      </c>
    </row>
    <row r="73" spans="2:23" ht="18.75" x14ac:dyDescent="0.2">
      <c r="B73" s="99" t="str">
        <f>B55</f>
        <v>令和6年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2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0</v>
      </c>
      <c r="I75" s="797">
        <f>[1]尖圭コ!I21</f>
        <v>1</v>
      </c>
      <c r="J75" s="797">
        <f>[1]尖圭コ!J21</f>
        <v>0</v>
      </c>
      <c r="K75" s="797">
        <f>[1]尖圭コ!K21</f>
        <v>0</v>
      </c>
      <c r="L75" s="797">
        <f>[1]尖圭コ!L21</f>
        <v>1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'保健所別（令和6年）'!$D$232</f>
        <v>2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3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0</v>
      </c>
      <c r="K76" s="797">
        <f>[1]尖圭コ!K22</f>
        <v>1</v>
      </c>
      <c r="L76" s="797">
        <f>[1]尖圭コ!L22</f>
        <v>0</v>
      </c>
      <c r="M76" s="797">
        <f>[1]尖圭コ!M22</f>
        <v>2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'保健所別（令和6年）'!$E$232</f>
        <v>3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1</v>
      </c>
      <c r="K77" s="797">
        <f>[1]尖圭コ!K23</f>
        <v>2</v>
      </c>
      <c r="L77" s="797">
        <f>[1]尖圭コ!L23</f>
        <v>0</v>
      </c>
      <c r="M77" s="797">
        <f>[1]尖圭コ!M23</f>
        <v>0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1</v>
      </c>
      <c r="V77">
        <f>'保健所別（令和6年）'!$F$232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5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1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'保健所別（令和6年）'!$G$232</f>
        <v>5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2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0</v>
      </c>
      <c r="P79" s="797">
        <f>[1]尖圭コ!P25</f>
        <v>0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'保健所別（令和6年）'!$H$232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4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1</v>
      </c>
      <c r="K80" s="797">
        <f>[1]尖圭コ!K26</f>
        <v>1</v>
      </c>
      <c r="L80" s="797">
        <f>[1]尖圭コ!L26</f>
        <v>1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'保健所別（令和6年）'!$I$232</f>
        <v>4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3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1</v>
      </c>
      <c r="K81" s="797">
        <f>[1]尖圭コ!K27</f>
        <v>2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'保健所別（令和6年）'!$J$232</f>
        <v>3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4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2</v>
      </c>
      <c r="J82" s="797">
        <f>[1]尖圭コ!J28</f>
        <v>0</v>
      </c>
      <c r="K82" s="797">
        <f>[1]尖圭コ!K28</f>
        <v>1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1</v>
      </c>
      <c r="R82" s="797">
        <f>[1]尖圭コ!R28</f>
        <v>0</v>
      </c>
      <c r="S82" s="797">
        <f>[1]尖圭コ!S28</f>
        <v>0</v>
      </c>
      <c r="V82">
        <f>'保健所別（令和6年）'!$K$232</f>
        <v>4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2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1</v>
      </c>
      <c r="M83" s="797">
        <f>[1]尖圭コ!M29</f>
        <v>0</v>
      </c>
      <c r="N83" s="797">
        <f>[1]尖圭コ!N29</f>
        <v>1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'保健所別（令和6年）'!$L$232</f>
        <v>2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4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1</v>
      </c>
      <c r="J84" s="797">
        <f>[1]尖圭コ!J30</f>
        <v>1</v>
      </c>
      <c r="K84" s="797">
        <f>[1]尖圭コ!K30</f>
        <v>1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1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'保健所別（令和6年）'!$M$232</f>
        <v>4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1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1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'保健所別（令和6年）'!$N$232</f>
        <v>1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2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1</v>
      </c>
      <c r="J86" s="797">
        <f>[1]尖圭コ!J32</f>
        <v>1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'保健所別（令和6年）'!$O$232</f>
        <v>2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37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1</v>
      </c>
      <c r="I87" s="797">
        <f t="shared" si="28"/>
        <v>11</v>
      </c>
      <c r="J87" s="797">
        <f t="shared" si="28"/>
        <v>5</v>
      </c>
      <c r="K87" s="797">
        <f t="shared" si="28"/>
        <v>11</v>
      </c>
      <c r="L87" s="797">
        <f t="shared" si="28"/>
        <v>3</v>
      </c>
      <c r="M87" s="797">
        <f t="shared" si="28"/>
        <v>2</v>
      </c>
      <c r="N87" s="797">
        <f t="shared" si="28"/>
        <v>1</v>
      </c>
      <c r="O87" s="797">
        <f t="shared" si="28"/>
        <v>1</v>
      </c>
      <c r="P87" s="797">
        <f t="shared" si="28"/>
        <v>0</v>
      </c>
      <c r="Q87" s="797">
        <f t="shared" si="28"/>
        <v>1</v>
      </c>
      <c r="R87" s="797">
        <f t="shared" si="28"/>
        <v>0</v>
      </c>
      <c r="S87" s="797">
        <f t="shared" si="28"/>
        <v>1</v>
      </c>
      <c r="W87">
        <f t="shared" si="27"/>
        <v>37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2.7027027027027029E-2</v>
      </c>
      <c r="I88" s="903">
        <f>I87/C87</f>
        <v>0.29729729729729731</v>
      </c>
      <c r="J88" s="903">
        <f>J87/C87</f>
        <v>0.13513513513513514</v>
      </c>
      <c r="K88" s="903">
        <f>K87/C87</f>
        <v>0.29729729729729731</v>
      </c>
      <c r="L88" s="903">
        <f>L87/C87</f>
        <v>8.1081081081081086E-2</v>
      </c>
      <c r="M88" s="903">
        <f>M87/C87</f>
        <v>5.4054054054054057E-2</v>
      </c>
      <c r="N88" s="903">
        <f>N87/C87</f>
        <v>2.7027027027027029E-2</v>
      </c>
      <c r="O88" s="903">
        <f>O87/C87</f>
        <v>2.7027027027027029E-2</v>
      </c>
      <c r="P88" s="903">
        <f>P87/C87</f>
        <v>0</v>
      </c>
      <c r="Q88" s="903">
        <f>Q87/C87</f>
        <v>2.7027027027027029E-2</v>
      </c>
      <c r="R88" s="903">
        <f>R87/C87</f>
        <v>0</v>
      </c>
      <c r="S88" s="903">
        <f>S87/C87</f>
        <v>2.7027027027027029E-2</v>
      </c>
    </row>
    <row r="90" spans="2:23" ht="18.75" x14ac:dyDescent="0.2">
      <c r="B90" s="99" t="str">
        <f>B73</f>
        <v>令和6年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0.17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</v>
      </c>
      <c r="I92" s="904">
        <f>[1]尖圭コ!I57</f>
        <v>0.08</v>
      </c>
      <c r="J92" s="904">
        <f>[1]尖圭コ!J57</f>
        <v>0</v>
      </c>
      <c r="K92" s="904">
        <f>[1]尖圭コ!K57</f>
        <v>0</v>
      </c>
      <c r="L92" s="904">
        <f>[1]尖圭コ!L57</f>
        <v>0.08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0.25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</v>
      </c>
      <c r="K93" s="904">
        <f>[1]尖圭コ!K58</f>
        <v>0.08</v>
      </c>
      <c r="L93" s="904">
        <f>[1]尖圭コ!L58</f>
        <v>0</v>
      </c>
      <c r="M93" s="904">
        <f>[1]尖圭コ!M58</f>
        <v>0.17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0.08</v>
      </c>
      <c r="K94" s="904">
        <f>[1]尖圭コ!K59</f>
        <v>0.17</v>
      </c>
      <c r="L94" s="904">
        <f>[1]尖圭コ!L59</f>
        <v>0</v>
      </c>
      <c r="M94" s="904">
        <f>[1]尖圭コ!M59</f>
        <v>0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0.08</v>
      </c>
    </row>
    <row r="95" spans="2:23" ht="14.25" x14ac:dyDescent="0.15">
      <c r="B95" s="900" t="s">
        <v>85</v>
      </c>
      <c r="C95" s="904">
        <f>[1]尖圭コ!C60</f>
        <v>0.42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0.08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0.17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</v>
      </c>
      <c r="P96" s="904">
        <f>[1]尖圭コ!P61</f>
        <v>0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0.33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0.08</v>
      </c>
      <c r="K97" s="904">
        <f>[1]尖圭コ!K62</f>
        <v>0.08</v>
      </c>
      <c r="L97" s="904">
        <f>[1]尖圭コ!L62</f>
        <v>0.08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0.25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0.08</v>
      </c>
      <c r="K98" s="904">
        <f>[1]尖圭コ!K63</f>
        <v>0.17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0.33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0.17</v>
      </c>
      <c r="J99" s="904">
        <f>[1]尖圭コ!J64</f>
        <v>0</v>
      </c>
      <c r="K99" s="904">
        <f>[1]尖圭コ!K64</f>
        <v>0.08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0.08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0.17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0.08</v>
      </c>
      <c r="M100" s="904">
        <f>[1]尖圭コ!M65</f>
        <v>0</v>
      </c>
      <c r="N100" s="904">
        <f>[1]尖圭コ!N65</f>
        <v>0.08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0.33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0.08</v>
      </c>
      <c r="J101" s="904">
        <f>[1]尖圭コ!J66</f>
        <v>0.08</v>
      </c>
      <c r="K101" s="904">
        <f>[1]尖圭コ!K66</f>
        <v>0.08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0.08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0.08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0.08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0.17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0.08</v>
      </c>
      <c r="J103" s="904">
        <f>[1]尖圭コ!J68</f>
        <v>0.08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3.08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0.08</v>
      </c>
      <c r="I104" s="904">
        <f t="shared" si="29"/>
        <v>0.91</v>
      </c>
      <c r="J104" s="904">
        <f t="shared" si="29"/>
        <v>0.4</v>
      </c>
      <c r="K104" s="904">
        <f t="shared" si="29"/>
        <v>0.89999999999999991</v>
      </c>
      <c r="L104" s="904">
        <f t="shared" si="29"/>
        <v>0.24</v>
      </c>
      <c r="M104" s="904">
        <f t="shared" si="29"/>
        <v>0.17</v>
      </c>
      <c r="N104" s="904">
        <f t="shared" si="29"/>
        <v>0.08</v>
      </c>
      <c r="O104" s="904">
        <f t="shared" si="29"/>
        <v>0.08</v>
      </c>
      <c r="P104" s="904">
        <f t="shared" si="29"/>
        <v>0</v>
      </c>
      <c r="Q104" s="904">
        <f t="shared" si="29"/>
        <v>0.08</v>
      </c>
      <c r="R104" s="904">
        <f t="shared" si="29"/>
        <v>0</v>
      </c>
      <c r="S104" s="904">
        <f t="shared" si="29"/>
        <v>0.08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2.5974025974025972E-2</v>
      </c>
      <c r="I105" s="903">
        <f>I104/C104</f>
        <v>0.29545454545454547</v>
      </c>
      <c r="J105" s="903">
        <f>J104/C104</f>
        <v>0.12987012987012989</v>
      </c>
      <c r="K105" s="903">
        <f>K104/C104</f>
        <v>0.29220779220779219</v>
      </c>
      <c r="L105" s="903">
        <f>L104/C104</f>
        <v>7.792207792207792E-2</v>
      </c>
      <c r="M105" s="903">
        <f>M104/C104</f>
        <v>5.5194805194805199E-2</v>
      </c>
      <c r="N105" s="903">
        <f>N104/C104</f>
        <v>2.5974025974025972E-2</v>
      </c>
      <c r="O105" s="903">
        <f>O104/C104</f>
        <v>2.5974025974025972E-2</v>
      </c>
      <c r="P105" s="903">
        <f>P104/C104</f>
        <v>0</v>
      </c>
      <c r="Q105" s="903">
        <f>Q104/C104</f>
        <v>2.5974025974025972E-2</v>
      </c>
      <c r="R105" s="903">
        <f>R104/C104</f>
        <v>0</v>
      </c>
      <c r="S105" s="903">
        <f>S104/C104</f>
        <v>2.5974025974025972E-2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令和6年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502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23</v>
      </c>
      <c r="I115" s="619">
        <f t="shared" si="31"/>
        <v>109</v>
      </c>
      <c r="J115" s="619">
        <f t="shared" si="31"/>
        <v>101</v>
      </c>
      <c r="K115" s="619">
        <f t="shared" si="31"/>
        <v>55</v>
      </c>
      <c r="L115" s="619">
        <f t="shared" si="31"/>
        <v>41</v>
      </c>
      <c r="M115" s="619">
        <f t="shared" si="31"/>
        <v>55</v>
      </c>
      <c r="N115" s="619">
        <f t="shared" si="31"/>
        <v>32</v>
      </c>
      <c r="O115" s="619">
        <f t="shared" si="31"/>
        <v>37</v>
      </c>
      <c r="P115" s="619">
        <f t="shared" si="31"/>
        <v>19</v>
      </c>
      <c r="Q115" s="619">
        <f t="shared" si="31"/>
        <v>15</v>
      </c>
      <c r="R115" s="619">
        <f t="shared" si="31"/>
        <v>6</v>
      </c>
      <c r="S115" s="620">
        <f t="shared" si="31"/>
        <v>9</v>
      </c>
      <c r="V115">
        <f>'保健所別（令和6年）'!$D$33</f>
        <v>502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487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1</v>
      </c>
      <c r="H116" s="621">
        <f t="shared" si="32"/>
        <v>26</v>
      </c>
      <c r="I116" s="621">
        <f t="shared" si="32"/>
        <v>91</v>
      </c>
      <c r="J116" s="622">
        <f t="shared" si="32"/>
        <v>92</v>
      </c>
      <c r="K116" s="622">
        <f t="shared" si="32"/>
        <v>68</v>
      </c>
      <c r="L116" s="621">
        <f t="shared" si="32"/>
        <v>50</v>
      </c>
      <c r="M116" s="621">
        <f t="shared" si="32"/>
        <v>44</v>
      </c>
      <c r="N116" s="621">
        <f t="shared" si="32"/>
        <v>33</v>
      </c>
      <c r="O116" s="621">
        <f t="shared" si="32"/>
        <v>35</v>
      </c>
      <c r="P116" s="621">
        <f t="shared" si="32"/>
        <v>16</v>
      </c>
      <c r="Q116" s="621">
        <f t="shared" si="32"/>
        <v>13</v>
      </c>
      <c r="R116" s="621">
        <f t="shared" si="32"/>
        <v>3</v>
      </c>
      <c r="S116" s="623">
        <f t="shared" si="32"/>
        <v>15</v>
      </c>
      <c r="V116">
        <f>'保健所別（令和6年）'!$E$33</f>
        <v>487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500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16</v>
      </c>
      <c r="I117" s="624">
        <f t="shared" si="34"/>
        <v>112</v>
      </c>
      <c r="J117" s="624">
        <f t="shared" si="34"/>
        <v>103</v>
      </c>
      <c r="K117" s="624">
        <f t="shared" si="34"/>
        <v>55</v>
      </c>
      <c r="L117" s="624">
        <f t="shared" si="34"/>
        <v>44</v>
      </c>
      <c r="M117" s="624">
        <f t="shared" si="34"/>
        <v>48</v>
      </c>
      <c r="N117" s="624">
        <f t="shared" si="34"/>
        <v>32</v>
      </c>
      <c r="O117" s="624">
        <f t="shared" si="34"/>
        <v>32</v>
      </c>
      <c r="P117" s="624">
        <f t="shared" si="34"/>
        <v>17</v>
      </c>
      <c r="Q117" s="624">
        <f t="shared" si="34"/>
        <v>20</v>
      </c>
      <c r="R117" s="624">
        <f t="shared" si="34"/>
        <v>10</v>
      </c>
      <c r="S117" s="625">
        <f t="shared" si="34"/>
        <v>11</v>
      </c>
      <c r="V117">
        <f>'保健所別（令和6年）'!$F$33</f>
        <v>500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563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1</v>
      </c>
      <c r="G118" s="626">
        <f t="shared" si="35"/>
        <v>0</v>
      </c>
      <c r="H118" s="626">
        <f t="shared" si="35"/>
        <v>18</v>
      </c>
      <c r="I118" s="626">
        <f t="shared" si="35"/>
        <v>124</v>
      </c>
      <c r="J118" s="626">
        <f t="shared" si="35"/>
        <v>105</v>
      </c>
      <c r="K118" s="626">
        <f t="shared" si="35"/>
        <v>79</v>
      </c>
      <c r="L118" s="626">
        <f t="shared" si="35"/>
        <v>52</v>
      </c>
      <c r="M118" s="626">
        <f t="shared" si="35"/>
        <v>58</v>
      </c>
      <c r="N118" s="626">
        <f t="shared" si="35"/>
        <v>43</v>
      </c>
      <c r="O118" s="626">
        <f t="shared" si="35"/>
        <v>31</v>
      </c>
      <c r="P118" s="626">
        <f t="shared" si="35"/>
        <v>21</v>
      </c>
      <c r="Q118" s="626">
        <f t="shared" si="35"/>
        <v>14</v>
      </c>
      <c r="R118" s="626">
        <f t="shared" si="35"/>
        <v>7</v>
      </c>
      <c r="S118" s="627">
        <f t="shared" si="35"/>
        <v>10</v>
      </c>
      <c r="V118">
        <f>'保健所別（令和6年）'!$G$33</f>
        <v>563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602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0</v>
      </c>
      <c r="H119" s="621">
        <f t="shared" si="36"/>
        <v>16</v>
      </c>
      <c r="I119" s="621">
        <f t="shared" si="36"/>
        <v>124</v>
      </c>
      <c r="J119" s="622">
        <f t="shared" si="36"/>
        <v>105</v>
      </c>
      <c r="K119" s="622">
        <f t="shared" si="36"/>
        <v>75</v>
      </c>
      <c r="L119" s="621">
        <f t="shared" si="36"/>
        <v>66</v>
      </c>
      <c r="M119" s="621">
        <f t="shared" si="36"/>
        <v>55</v>
      </c>
      <c r="N119" s="621">
        <f t="shared" si="36"/>
        <v>58</v>
      </c>
      <c r="O119" s="621">
        <f t="shared" si="36"/>
        <v>35</v>
      </c>
      <c r="P119" s="621">
        <f t="shared" si="36"/>
        <v>20</v>
      </c>
      <c r="Q119" s="621">
        <f t="shared" si="36"/>
        <v>25</v>
      </c>
      <c r="R119" s="621">
        <f t="shared" si="36"/>
        <v>9</v>
      </c>
      <c r="S119" s="623">
        <f t="shared" si="36"/>
        <v>14</v>
      </c>
      <c r="V119">
        <f>'保健所別（令和6年）'!$H$33</f>
        <v>602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550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23</v>
      </c>
      <c r="I120" s="628">
        <f t="shared" si="37"/>
        <v>94</v>
      </c>
      <c r="J120" s="628">
        <f t="shared" si="37"/>
        <v>88</v>
      </c>
      <c r="K120" s="628">
        <f t="shared" si="37"/>
        <v>82</v>
      </c>
      <c r="L120" s="628">
        <f t="shared" si="37"/>
        <v>66</v>
      </c>
      <c r="M120" s="628">
        <f t="shared" si="37"/>
        <v>57</v>
      </c>
      <c r="N120" s="628">
        <f t="shared" si="37"/>
        <v>51</v>
      </c>
      <c r="O120" s="626">
        <f t="shared" si="37"/>
        <v>32</v>
      </c>
      <c r="P120" s="628">
        <f t="shared" si="37"/>
        <v>18</v>
      </c>
      <c r="Q120" s="628">
        <f t="shared" si="37"/>
        <v>17</v>
      </c>
      <c r="R120" s="628">
        <f t="shared" si="37"/>
        <v>8</v>
      </c>
      <c r="S120" s="629">
        <f t="shared" si="37"/>
        <v>14</v>
      </c>
      <c r="V120">
        <f>'保健所別（令和6年）'!$I$33</f>
        <v>550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571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28</v>
      </c>
      <c r="I121" s="621">
        <f t="shared" si="38"/>
        <v>100</v>
      </c>
      <c r="J121" s="621">
        <f t="shared" si="38"/>
        <v>97</v>
      </c>
      <c r="K121" s="621">
        <f t="shared" si="38"/>
        <v>77</v>
      </c>
      <c r="L121" s="621">
        <f t="shared" si="38"/>
        <v>63</v>
      </c>
      <c r="M121" s="621">
        <f t="shared" si="38"/>
        <v>49</v>
      </c>
      <c r="N121" s="621">
        <f t="shared" si="38"/>
        <v>48</v>
      </c>
      <c r="O121" s="621">
        <f t="shared" si="38"/>
        <v>44</v>
      </c>
      <c r="P121" s="621">
        <f t="shared" si="38"/>
        <v>21</v>
      </c>
      <c r="Q121" s="621">
        <f t="shared" si="38"/>
        <v>21</v>
      </c>
      <c r="R121" s="621">
        <f t="shared" si="38"/>
        <v>10</v>
      </c>
      <c r="S121" s="623">
        <f t="shared" si="38"/>
        <v>13</v>
      </c>
      <c r="V121">
        <f>'保健所別（令和6年）'!$J$33</f>
        <v>571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498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17</v>
      </c>
      <c r="I122" s="621">
        <f t="shared" si="39"/>
        <v>84</v>
      </c>
      <c r="J122" s="622">
        <f t="shared" si="39"/>
        <v>84</v>
      </c>
      <c r="K122" s="622">
        <f t="shared" si="39"/>
        <v>79</v>
      </c>
      <c r="L122" s="621">
        <f t="shared" si="39"/>
        <v>42</v>
      </c>
      <c r="M122" s="621">
        <f t="shared" si="39"/>
        <v>53</v>
      </c>
      <c r="N122" s="621">
        <f t="shared" si="39"/>
        <v>40</v>
      </c>
      <c r="O122" s="621">
        <f t="shared" si="39"/>
        <v>42</v>
      </c>
      <c r="P122" s="621">
        <f t="shared" si="39"/>
        <v>21</v>
      </c>
      <c r="Q122" s="621">
        <f t="shared" si="39"/>
        <v>22</v>
      </c>
      <c r="R122" s="621">
        <f t="shared" si="39"/>
        <v>6</v>
      </c>
      <c r="S122" s="623">
        <f t="shared" si="39"/>
        <v>8</v>
      </c>
      <c r="V122">
        <f>'保健所別（令和6年）'!$K$33</f>
        <v>498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519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17</v>
      </c>
      <c r="I123" s="621">
        <f t="shared" si="40"/>
        <v>119</v>
      </c>
      <c r="J123" s="622">
        <f t="shared" si="40"/>
        <v>93</v>
      </c>
      <c r="K123" s="622">
        <f t="shared" si="40"/>
        <v>56</v>
      </c>
      <c r="L123" s="621">
        <f t="shared" si="40"/>
        <v>54</v>
      </c>
      <c r="M123" s="621">
        <f t="shared" si="40"/>
        <v>44</v>
      </c>
      <c r="N123" s="621">
        <f t="shared" si="40"/>
        <v>52</v>
      </c>
      <c r="O123" s="621">
        <f t="shared" si="40"/>
        <v>26</v>
      </c>
      <c r="P123" s="621">
        <f t="shared" si="40"/>
        <v>25</v>
      </c>
      <c r="Q123" s="621">
        <f t="shared" si="40"/>
        <v>14</v>
      </c>
      <c r="R123" s="621">
        <f t="shared" si="40"/>
        <v>5</v>
      </c>
      <c r="S123" s="623">
        <f t="shared" si="40"/>
        <v>14</v>
      </c>
      <c r="V123">
        <f>'保健所別（令和6年）'!$L$33</f>
        <v>519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569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22</v>
      </c>
      <c r="I124" s="621">
        <f t="shared" si="41"/>
        <v>123</v>
      </c>
      <c r="J124" s="622">
        <f t="shared" si="41"/>
        <v>106</v>
      </c>
      <c r="K124" s="622">
        <f t="shared" si="41"/>
        <v>75</v>
      </c>
      <c r="L124" s="621">
        <f t="shared" si="41"/>
        <v>42</v>
      </c>
      <c r="M124" s="621">
        <f t="shared" si="41"/>
        <v>55</v>
      </c>
      <c r="N124" s="621">
        <f t="shared" si="41"/>
        <v>45</v>
      </c>
      <c r="O124" s="621">
        <f t="shared" si="41"/>
        <v>40</v>
      </c>
      <c r="P124" s="621">
        <f t="shared" si="41"/>
        <v>26</v>
      </c>
      <c r="Q124" s="621">
        <f t="shared" si="41"/>
        <v>14</v>
      </c>
      <c r="R124" s="621">
        <f t="shared" si="41"/>
        <v>8</v>
      </c>
      <c r="S124" s="623">
        <f t="shared" si="41"/>
        <v>13</v>
      </c>
      <c r="V124">
        <f>'保健所別（令和6年）'!$M$33</f>
        <v>569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502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19</v>
      </c>
      <c r="I125" s="621">
        <f t="shared" si="42"/>
        <v>103</v>
      </c>
      <c r="J125" s="622">
        <f t="shared" si="42"/>
        <v>100</v>
      </c>
      <c r="K125" s="622">
        <f t="shared" si="42"/>
        <v>66</v>
      </c>
      <c r="L125" s="621">
        <f t="shared" si="42"/>
        <v>37</v>
      </c>
      <c r="M125" s="621">
        <f t="shared" si="42"/>
        <v>48</v>
      </c>
      <c r="N125" s="621">
        <f t="shared" si="42"/>
        <v>48</v>
      </c>
      <c r="O125" s="621">
        <f t="shared" si="42"/>
        <v>28</v>
      </c>
      <c r="P125" s="621">
        <f t="shared" si="42"/>
        <v>26</v>
      </c>
      <c r="Q125" s="621">
        <f t="shared" si="42"/>
        <v>13</v>
      </c>
      <c r="R125" s="621">
        <f t="shared" si="42"/>
        <v>8</v>
      </c>
      <c r="S125" s="623">
        <f t="shared" si="42"/>
        <v>6</v>
      </c>
      <c r="V125">
        <f>'保健所別（令和6年）'!$N$33</f>
        <v>502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500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23</v>
      </c>
      <c r="I126" s="621">
        <f t="shared" si="43"/>
        <v>105</v>
      </c>
      <c r="J126" s="622">
        <f t="shared" si="43"/>
        <v>95</v>
      </c>
      <c r="K126" s="622">
        <f t="shared" si="43"/>
        <v>64</v>
      </c>
      <c r="L126" s="621">
        <f t="shared" si="43"/>
        <v>45</v>
      </c>
      <c r="M126" s="621">
        <f t="shared" si="43"/>
        <v>37</v>
      </c>
      <c r="N126" s="621">
        <f t="shared" si="43"/>
        <v>50</v>
      </c>
      <c r="O126" s="621">
        <f t="shared" si="43"/>
        <v>26</v>
      </c>
      <c r="P126" s="621">
        <f t="shared" si="43"/>
        <v>35</v>
      </c>
      <c r="Q126" s="621">
        <f t="shared" si="43"/>
        <v>5</v>
      </c>
      <c r="R126" s="621">
        <f t="shared" si="43"/>
        <v>9</v>
      </c>
      <c r="S126" s="623">
        <f t="shared" si="43"/>
        <v>6</v>
      </c>
      <c r="V126">
        <f>'保健所別（令和6年）'!$O$33</f>
        <v>500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6363</v>
      </c>
      <c r="D127" s="599">
        <f t="shared" si="44"/>
        <v>0</v>
      </c>
      <c r="E127" s="599">
        <f t="shared" si="44"/>
        <v>0</v>
      </c>
      <c r="F127" s="599">
        <f t="shared" si="44"/>
        <v>1</v>
      </c>
      <c r="G127" s="599">
        <f t="shared" si="44"/>
        <v>1</v>
      </c>
      <c r="H127" s="599">
        <f t="shared" si="44"/>
        <v>248</v>
      </c>
      <c r="I127" s="599">
        <f t="shared" si="44"/>
        <v>1288</v>
      </c>
      <c r="J127" s="599">
        <f t="shared" si="44"/>
        <v>1169</v>
      </c>
      <c r="K127" s="599">
        <f t="shared" si="44"/>
        <v>831</v>
      </c>
      <c r="L127" s="599">
        <f t="shared" si="44"/>
        <v>602</v>
      </c>
      <c r="M127" s="599">
        <f t="shared" si="44"/>
        <v>603</v>
      </c>
      <c r="N127" s="599">
        <f t="shared" si="44"/>
        <v>532</v>
      </c>
      <c r="O127" s="599">
        <f t="shared" si="44"/>
        <v>408</v>
      </c>
      <c r="P127" s="599">
        <f t="shared" si="44"/>
        <v>265</v>
      </c>
      <c r="Q127" s="599">
        <f t="shared" si="44"/>
        <v>193</v>
      </c>
      <c r="R127" s="599">
        <f t="shared" si="44"/>
        <v>89</v>
      </c>
      <c r="S127" s="600">
        <f t="shared" si="44"/>
        <v>133</v>
      </c>
      <c r="W127">
        <f t="shared" si="33"/>
        <v>6363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1.5715857300015716E-4</v>
      </c>
      <c r="G128" s="603">
        <f>G127/C127</f>
        <v>1.5715857300015716E-4</v>
      </c>
      <c r="H128" s="603">
        <f>H127/C127</f>
        <v>3.8975326104038976E-2</v>
      </c>
      <c r="I128" s="603">
        <f>I127/C127</f>
        <v>0.20242024202420242</v>
      </c>
      <c r="J128" s="603">
        <f>J127/C127</f>
        <v>0.18371837183718373</v>
      </c>
      <c r="K128" s="603">
        <f>K127/C127</f>
        <v>0.13059877416313059</v>
      </c>
      <c r="L128" s="603">
        <f>L127/C127</f>
        <v>9.4609460946094612E-2</v>
      </c>
      <c r="M128" s="603">
        <f>M127/C127</f>
        <v>9.4766619519094764E-2</v>
      </c>
      <c r="N128" s="603">
        <f>N127/C127</f>
        <v>8.3608360836083612E-2</v>
      </c>
      <c r="O128" s="603">
        <f>O127/C127</f>
        <v>6.4120697784064123E-2</v>
      </c>
      <c r="P128" s="603">
        <f>P127/C127</f>
        <v>4.1647021845041647E-2</v>
      </c>
      <c r="Q128" s="603">
        <f>Q127/C127</f>
        <v>3.0331604589030333E-2</v>
      </c>
      <c r="R128" s="603">
        <f>R127/C127</f>
        <v>1.3987112997013986E-2</v>
      </c>
      <c r="S128" s="604">
        <f>S127/C127</f>
        <v>2.0902090209020903E-2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令和6年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0.11</v>
      </c>
      <c r="J132" s="910">
        <f>[2]尖圭コ!J74</f>
        <v>0.1</v>
      </c>
      <c r="K132" s="910">
        <f>[2]尖圭コ!K74</f>
        <v>0.06</v>
      </c>
      <c r="L132" s="910">
        <f>[2]尖圭コ!L74</f>
        <v>0.04</v>
      </c>
      <c r="M132" s="910">
        <f>[2]尖圭コ!M74</f>
        <v>0.06</v>
      </c>
      <c r="N132" s="910">
        <f>[2]尖圭コ!N74</f>
        <v>0.03</v>
      </c>
      <c r="O132" s="910">
        <f>[2]尖圭コ!O74</f>
        <v>0.04</v>
      </c>
      <c r="P132" s="910">
        <f>[2]尖圭コ!P74</f>
        <v>0.02</v>
      </c>
      <c r="Q132" s="910">
        <f>[2]尖圭コ!Q74</f>
        <v>0.02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TRANSPOSE('保健所別（令和6年）'!D39:O39)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0.03</v>
      </c>
      <c r="I133" s="910">
        <f>[2]尖圭コ!I75</f>
        <v>0.09</v>
      </c>
      <c r="J133" s="910">
        <f>[2]尖圭コ!J75</f>
        <v>0.09</v>
      </c>
      <c r="K133" s="910">
        <f>[2]尖圭コ!K75</f>
        <v>7.0000000000000007E-2</v>
      </c>
      <c r="L133" s="910">
        <f>[2]尖圭コ!L75</f>
        <v>0.05</v>
      </c>
      <c r="M133" s="910">
        <f>[2]尖圭コ!M75</f>
        <v>0.04</v>
      </c>
      <c r="N133" s="910">
        <f>[2]尖圭コ!N75</f>
        <v>0.03</v>
      </c>
      <c r="O133" s="910">
        <f>[2]尖圭コ!O75</f>
        <v>0.04</v>
      </c>
      <c r="P133" s="910">
        <f>[2]尖圭コ!P75</f>
        <v>0.02</v>
      </c>
      <c r="Q133" s="910">
        <f>[2]尖圭コ!Q75</f>
        <v>0.01</v>
      </c>
      <c r="R133" s="910">
        <f>[2]尖圭コ!R75</f>
        <v>0</v>
      </c>
      <c r="S133" s="910">
        <f>[2]尖圭コ!S75</f>
        <v>0.02</v>
      </c>
      <c r="V133" s="710"/>
      <c r="W133">
        <v>0.5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0.51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0.11</v>
      </c>
      <c r="J134" s="910">
        <f>[2]尖圭コ!J76</f>
        <v>0.11</v>
      </c>
      <c r="K134" s="910">
        <f>[2]尖圭コ!K76</f>
        <v>0.06</v>
      </c>
      <c r="L134" s="910">
        <f>[2]尖圭コ!L76</f>
        <v>0.04</v>
      </c>
      <c r="M134" s="910">
        <f>[2]尖圭コ!M76</f>
        <v>0.05</v>
      </c>
      <c r="N134" s="910">
        <f>[2]尖圭コ!N76</f>
        <v>0.03</v>
      </c>
      <c r="O134" s="910">
        <f>[2]尖圭コ!O76</f>
        <v>0.03</v>
      </c>
      <c r="P134" s="910">
        <f>[2]尖圭コ!P76</f>
        <v>0.02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0.51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0.57999999999999996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0.13</v>
      </c>
      <c r="J135" s="910">
        <f>[2]尖圭コ!J77</f>
        <v>0.11</v>
      </c>
      <c r="K135" s="910">
        <f>[2]尖圭コ!K77</f>
        <v>0.08</v>
      </c>
      <c r="L135" s="910">
        <f>[2]尖圭コ!L77</f>
        <v>0.05</v>
      </c>
      <c r="M135" s="910">
        <f>[2]尖圭コ!M77</f>
        <v>0.06</v>
      </c>
      <c r="N135" s="910">
        <f>[2]尖圭コ!N77</f>
        <v>0.04</v>
      </c>
      <c r="O135" s="910">
        <f>[2]尖圭コ!O77</f>
        <v>0.03</v>
      </c>
      <c r="P135" s="910">
        <f>[2]尖圭コ!P77</f>
        <v>0.02</v>
      </c>
      <c r="Q135" s="910">
        <f>[2]尖圭コ!Q77</f>
        <v>0.01</v>
      </c>
      <c r="R135" s="910">
        <f>[2]尖圭コ!R77</f>
        <v>0.01</v>
      </c>
      <c r="S135" s="910">
        <f>[2]尖圭コ!S77</f>
        <v>0.01</v>
      </c>
      <c r="V135" s="710"/>
      <c r="W135">
        <v>0.57999999999999996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0.62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0.13</v>
      </c>
      <c r="J136" s="910">
        <f>[2]尖圭コ!J78</f>
        <v>0.11</v>
      </c>
      <c r="K136" s="910">
        <f>[2]尖圭コ!K78</f>
        <v>0.08</v>
      </c>
      <c r="L136" s="910">
        <f>[2]尖圭コ!L78</f>
        <v>7.0000000000000007E-2</v>
      </c>
      <c r="M136" s="910">
        <f>[2]尖圭コ!M78</f>
        <v>0.06</v>
      </c>
      <c r="N136" s="910">
        <f>[2]尖圭コ!N78</f>
        <v>0.06</v>
      </c>
      <c r="O136" s="910">
        <f>[2]尖圭コ!O78</f>
        <v>0.04</v>
      </c>
      <c r="P136" s="910">
        <f>[2]尖圭コ!P78</f>
        <v>0.02</v>
      </c>
      <c r="Q136" s="910">
        <f>[2]尖圭コ!Q78</f>
        <v>0.03</v>
      </c>
      <c r="R136" s="910">
        <f>[2]尖圭コ!R78</f>
        <v>0.01</v>
      </c>
      <c r="S136" s="910">
        <f>[2]尖圭コ!S78</f>
        <v>0.01</v>
      </c>
      <c r="V136" s="710"/>
      <c r="W136">
        <v>0.62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0.56000000000000005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</v>
      </c>
      <c r="J137" s="910">
        <f>[2]尖圭コ!J79</f>
        <v>0.09</v>
      </c>
      <c r="K137" s="910">
        <f>[2]尖圭コ!K79</f>
        <v>0.08</v>
      </c>
      <c r="L137" s="910">
        <f>[2]尖圭コ!L79</f>
        <v>7.0000000000000007E-2</v>
      </c>
      <c r="M137" s="910">
        <f>[2]尖圭コ!M79</f>
        <v>0.06</v>
      </c>
      <c r="N137" s="910">
        <f>[2]尖圭コ!N79</f>
        <v>0.05</v>
      </c>
      <c r="O137" s="910">
        <f>[2]尖圭コ!O79</f>
        <v>0.03</v>
      </c>
      <c r="P137" s="910">
        <f>[2]尖圭コ!P79</f>
        <v>0.02</v>
      </c>
      <c r="Q137" s="910">
        <f>[2]尖圭コ!Q79</f>
        <v>0.02</v>
      </c>
      <c r="R137" s="910">
        <f>[2]尖圭コ!R79</f>
        <v>0.01</v>
      </c>
      <c r="S137" s="910">
        <f>[2]尖圭コ!S79</f>
        <v>0.01</v>
      </c>
      <c r="V137" s="710"/>
      <c r="W137">
        <v>0.56000000000000005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0.57999999999999996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0.03</v>
      </c>
      <c r="I138" s="910">
        <f>[2]尖圭コ!I80</f>
        <v>0.1</v>
      </c>
      <c r="J138" s="910">
        <f>[2]尖圭コ!J80</f>
        <v>0.1</v>
      </c>
      <c r="K138" s="910">
        <f>[2]尖圭コ!K80</f>
        <v>0.08</v>
      </c>
      <c r="L138" s="910">
        <f>[2]尖圭コ!L80</f>
        <v>0.06</v>
      </c>
      <c r="M138" s="910">
        <f>[2]尖圭コ!M80</f>
        <v>0.05</v>
      </c>
      <c r="N138" s="910">
        <f>[2]尖圭コ!N80</f>
        <v>0.05</v>
      </c>
      <c r="O138" s="910">
        <f>[2]尖圭コ!O80</f>
        <v>0.04</v>
      </c>
      <c r="P138" s="910">
        <f>[2]尖圭コ!P80</f>
        <v>0.02</v>
      </c>
      <c r="Q138" s="910">
        <f>[2]尖圭コ!Q80</f>
        <v>0.02</v>
      </c>
      <c r="R138" s="910">
        <f>[2]尖圭コ!R80</f>
        <v>0.01</v>
      </c>
      <c r="S138" s="910">
        <f>[2]尖圭コ!S80</f>
        <v>0.01</v>
      </c>
      <c r="V138" s="710"/>
      <c r="W138">
        <v>0.57999999999999996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0.51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0.02</v>
      </c>
      <c r="I139" s="910">
        <f>[2]尖圭コ!I81</f>
        <v>0.09</v>
      </c>
      <c r="J139" s="910">
        <f>[2]尖圭コ!J81</f>
        <v>0.09</v>
      </c>
      <c r="K139" s="910">
        <f>[2]尖圭コ!K81</f>
        <v>0.08</v>
      </c>
      <c r="L139" s="910">
        <f>[2]尖圭コ!L81</f>
        <v>0.04</v>
      </c>
      <c r="M139" s="910">
        <f>[2]尖圭コ!M81</f>
        <v>0.05</v>
      </c>
      <c r="N139" s="910">
        <f>[2]尖圭コ!N81</f>
        <v>0.04</v>
      </c>
      <c r="O139" s="910">
        <f>[2]尖圭コ!O81</f>
        <v>0.04</v>
      </c>
      <c r="P139" s="910">
        <f>[2]尖圭コ!P81</f>
        <v>0.02</v>
      </c>
      <c r="Q139" s="910">
        <f>[2]尖圭コ!Q81</f>
        <v>0.02</v>
      </c>
      <c r="R139" s="910">
        <f>[2]尖圭コ!R81</f>
        <v>0.01</v>
      </c>
      <c r="S139" s="910">
        <f>[2]尖圭コ!S81</f>
        <v>0.01</v>
      </c>
      <c r="V139" s="710"/>
      <c r="W139">
        <v>0.51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0.53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0.02</v>
      </c>
      <c r="I140" s="910">
        <f>[2]尖圭コ!I82</f>
        <v>0.12</v>
      </c>
      <c r="J140" s="910">
        <f>[2]尖圭コ!J82</f>
        <v>0.09</v>
      </c>
      <c r="K140" s="910">
        <f>[2]尖圭コ!K82</f>
        <v>0.06</v>
      </c>
      <c r="L140" s="910">
        <f>[2]尖圭コ!L82</f>
        <v>0.05</v>
      </c>
      <c r="M140" s="910">
        <f>[2]尖圭コ!M82</f>
        <v>0.04</v>
      </c>
      <c r="N140" s="910">
        <f>[2]尖圭コ!N82</f>
        <v>0.05</v>
      </c>
      <c r="O140" s="910">
        <f>[2]尖圭コ!O82</f>
        <v>0.03</v>
      </c>
      <c r="P140" s="910">
        <f>[2]尖圭コ!P82</f>
        <v>0.03</v>
      </c>
      <c r="Q140" s="910">
        <f>[2]尖圭コ!Q82</f>
        <v>0.01</v>
      </c>
      <c r="R140" s="910">
        <f>[2]尖圭コ!R82</f>
        <v>0.01</v>
      </c>
      <c r="S140" s="910">
        <f>[2]尖圭コ!S82</f>
        <v>0.01</v>
      </c>
      <c r="V140" s="710"/>
      <c r="W140">
        <v>0.53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0.57999999999999996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0.02</v>
      </c>
      <c r="I141" s="910">
        <f>[2]尖圭コ!I83</f>
        <v>0.13</v>
      </c>
      <c r="J141" s="910">
        <f>[2]尖圭コ!J83</f>
        <v>0.11</v>
      </c>
      <c r="K141" s="910">
        <f>[2]尖圭コ!K83</f>
        <v>0.08</v>
      </c>
      <c r="L141" s="910">
        <f>[2]尖圭コ!L83</f>
        <v>0.04</v>
      </c>
      <c r="M141" s="910">
        <f>[2]尖圭コ!M83</f>
        <v>0.06</v>
      </c>
      <c r="N141" s="910">
        <f>[2]尖圭コ!N83</f>
        <v>0.05</v>
      </c>
      <c r="O141" s="910">
        <f>[2]尖圭コ!O83</f>
        <v>0.04</v>
      </c>
      <c r="P141" s="910">
        <f>[2]尖圭コ!P83</f>
        <v>0.03</v>
      </c>
      <c r="Q141" s="910">
        <f>[2]尖圭コ!Q83</f>
        <v>0.01</v>
      </c>
      <c r="R141" s="910">
        <f>[2]尖圭コ!R83</f>
        <v>0.01</v>
      </c>
      <c r="S141" s="910">
        <f>[2]尖圭コ!S83</f>
        <v>0.01</v>
      </c>
      <c r="V141" s="710"/>
      <c r="W141">
        <v>0.57999999999999996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0.51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0.02</v>
      </c>
      <c r="I142" s="910">
        <f>[2]尖圭コ!I84</f>
        <v>0.11</v>
      </c>
      <c r="J142" s="910">
        <f>[2]尖圭コ!J84</f>
        <v>0.1</v>
      </c>
      <c r="K142" s="910">
        <f>[2]尖圭コ!K84</f>
        <v>7.0000000000000007E-2</v>
      </c>
      <c r="L142" s="910">
        <f>[2]尖圭コ!L84</f>
        <v>0.04</v>
      </c>
      <c r="M142" s="910">
        <f>[2]尖圭コ!M84</f>
        <v>0.05</v>
      </c>
      <c r="N142" s="910">
        <f>[2]尖圭コ!N84</f>
        <v>0.05</v>
      </c>
      <c r="O142" s="910">
        <f>[2]尖圭コ!O84</f>
        <v>0.03</v>
      </c>
      <c r="P142" s="910">
        <f>[2]尖圭コ!P84</f>
        <v>0.03</v>
      </c>
      <c r="Q142" s="910">
        <f>[2]尖圭コ!Q84</f>
        <v>0.01</v>
      </c>
      <c r="R142" s="910">
        <f>[2]尖圭コ!R84</f>
        <v>0.01</v>
      </c>
      <c r="S142" s="910">
        <f>[2]尖圭コ!S84</f>
        <v>0.01</v>
      </c>
      <c r="V142" s="710"/>
      <c r="W142">
        <v>0.51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0.51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0.02</v>
      </c>
      <c r="I143" s="910">
        <f>[2]尖圭コ!I85</f>
        <v>0.11</v>
      </c>
      <c r="J143" s="910">
        <f>[2]尖圭コ!J85</f>
        <v>0.1</v>
      </c>
      <c r="K143" s="910">
        <f>[2]尖圭コ!K85</f>
        <v>7.0000000000000007E-2</v>
      </c>
      <c r="L143" s="910">
        <f>[2]尖圭コ!L85</f>
        <v>0.05</v>
      </c>
      <c r="M143" s="910">
        <f>[2]尖圭コ!M85</f>
        <v>0.04</v>
      </c>
      <c r="N143" s="910">
        <f>[2]尖圭コ!N85</f>
        <v>0.05</v>
      </c>
      <c r="O143" s="910">
        <f>[2]尖圭コ!O85</f>
        <v>0.03</v>
      </c>
      <c r="P143" s="910">
        <f>[2]尖圭コ!P85</f>
        <v>0.04</v>
      </c>
      <c r="Q143" s="910">
        <f>[2]尖圭コ!Q85</f>
        <v>0.01</v>
      </c>
      <c r="R143" s="910">
        <f>[2]尖圭コ!R85</f>
        <v>0.01</v>
      </c>
      <c r="S143" s="910">
        <f>[2]尖圭コ!S85</f>
        <v>0.01</v>
      </c>
      <c r="V143" s="711"/>
      <c r="W143">
        <v>0.51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6.5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0.25999999999999995</v>
      </c>
      <c r="I144" s="786">
        <f t="shared" si="46"/>
        <v>1.33</v>
      </c>
      <c r="J144" s="786">
        <f t="shared" si="46"/>
        <v>1.2</v>
      </c>
      <c r="K144" s="786">
        <f t="shared" si="46"/>
        <v>0.86999999999999988</v>
      </c>
      <c r="L144" s="786">
        <f t="shared" si="46"/>
        <v>0.60000000000000009</v>
      </c>
      <c r="M144" s="786">
        <f t="shared" si="46"/>
        <v>0.62000000000000011</v>
      </c>
      <c r="N144" s="786">
        <f t="shared" si="46"/>
        <v>0.52999999999999992</v>
      </c>
      <c r="O144" s="786">
        <f t="shared" si="46"/>
        <v>0.41999999999999993</v>
      </c>
      <c r="P144" s="786">
        <f t="shared" si="46"/>
        <v>0.28999999999999998</v>
      </c>
      <c r="Q144" s="786">
        <f t="shared" si="46"/>
        <v>0.19000000000000003</v>
      </c>
      <c r="R144" s="786">
        <f t="shared" si="46"/>
        <v>0.10999999999999999</v>
      </c>
      <c r="S144" s="787">
        <f t="shared" si="46"/>
        <v>0.12999999999999998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3.9999999999999994E-2</v>
      </c>
      <c r="I145" s="603">
        <f>I144/C144</f>
        <v>0.20461538461538462</v>
      </c>
      <c r="J145" s="603">
        <f>J144/C144</f>
        <v>0.1846153846153846</v>
      </c>
      <c r="K145" s="603">
        <f>K144/C144</f>
        <v>0.13384615384615384</v>
      </c>
      <c r="L145" s="603">
        <f>L144/C144</f>
        <v>9.2307692307692327E-2</v>
      </c>
      <c r="M145" s="603">
        <f>M144/C144</f>
        <v>9.5384615384615401E-2</v>
      </c>
      <c r="N145" s="603">
        <f>N144/C144</f>
        <v>8.1538461538461532E-2</v>
      </c>
      <c r="O145" s="603">
        <f>O144/C144</f>
        <v>6.4615384615384602E-2</v>
      </c>
      <c r="P145" s="603">
        <f>P144/C144</f>
        <v>4.4615384615384612E-2</v>
      </c>
      <c r="Q145" s="603">
        <f>Q144/C144</f>
        <v>2.9230769230769234E-2</v>
      </c>
      <c r="R145" s="603">
        <f>R144/C144</f>
        <v>1.6923076923076923E-2</v>
      </c>
      <c r="S145" s="604">
        <f>S144/C144</f>
        <v>1.9999999999999997E-2</v>
      </c>
    </row>
    <row r="147" spans="2:23" ht="18.75" x14ac:dyDescent="0.2">
      <c r="B147" s="98" t="str">
        <f>B130</f>
        <v>令和6年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335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7</v>
      </c>
      <c r="I149" s="886">
        <f>[2]尖圭コ!I4</f>
        <v>46</v>
      </c>
      <c r="J149" s="886">
        <f>[2]尖圭コ!J4</f>
        <v>69</v>
      </c>
      <c r="K149" s="886">
        <f>[2]尖圭コ!K4</f>
        <v>35</v>
      </c>
      <c r="L149" s="886">
        <f>[2]尖圭コ!L4</f>
        <v>32</v>
      </c>
      <c r="M149" s="886">
        <f>[2]尖圭コ!M4</f>
        <v>43</v>
      </c>
      <c r="N149" s="886">
        <f>[2]尖圭コ!N4</f>
        <v>25</v>
      </c>
      <c r="O149" s="886">
        <f>[2]尖圭コ!O4</f>
        <v>34</v>
      </c>
      <c r="P149" s="886">
        <f>[2]尖圭コ!P4</f>
        <v>18</v>
      </c>
      <c r="Q149" s="886">
        <f>[2]尖圭コ!Q4</f>
        <v>13</v>
      </c>
      <c r="R149" s="886">
        <f>[2]尖圭コ!R4</f>
        <v>5</v>
      </c>
      <c r="S149" s="886">
        <f>[2]尖圭コ!S4</f>
        <v>8</v>
      </c>
      <c r="V149">
        <f>'保健所別（令和6年）'!$D$133</f>
        <v>335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327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1</v>
      </c>
      <c r="H150" s="886">
        <f>[2]尖圭コ!H5</f>
        <v>12</v>
      </c>
      <c r="I150" s="886">
        <f>[2]尖圭コ!I5</f>
        <v>36</v>
      </c>
      <c r="J150" s="886">
        <f>[2]尖圭コ!J5</f>
        <v>63</v>
      </c>
      <c r="K150" s="886">
        <f>[2]尖圭コ!K5</f>
        <v>44</v>
      </c>
      <c r="L150" s="886">
        <f>[2]尖圭コ!L5</f>
        <v>36</v>
      </c>
      <c r="M150" s="886">
        <f>[2]尖圭コ!M5</f>
        <v>36</v>
      </c>
      <c r="N150" s="886">
        <f>[2]尖圭コ!N5</f>
        <v>28</v>
      </c>
      <c r="O150" s="886">
        <f>[2]尖圭コ!O5</f>
        <v>31</v>
      </c>
      <c r="P150" s="886">
        <f>[2]尖圭コ!P5</f>
        <v>15</v>
      </c>
      <c r="Q150" s="886">
        <f>[2]尖圭コ!Q5</f>
        <v>11</v>
      </c>
      <c r="R150" s="886">
        <f>[2]尖圭コ!R5</f>
        <v>3</v>
      </c>
      <c r="S150" s="886">
        <f>[2]尖圭コ!S5</f>
        <v>11</v>
      </c>
      <c r="V150">
        <f>'保健所別（令和6年）'!$E$133</f>
        <v>327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335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8</v>
      </c>
      <c r="I151" s="886">
        <f>[2]尖圭コ!I6</f>
        <v>53</v>
      </c>
      <c r="J151" s="886">
        <f>[2]尖圭コ!J6</f>
        <v>62</v>
      </c>
      <c r="K151" s="886">
        <f>[2]尖圭コ!K6</f>
        <v>38</v>
      </c>
      <c r="L151" s="886">
        <f>[2]尖圭コ!L6</f>
        <v>33</v>
      </c>
      <c r="M151" s="886">
        <f>[2]尖圭コ!M6</f>
        <v>36</v>
      </c>
      <c r="N151" s="886">
        <f>[2]尖圭コ!N6</f>
        <v>30</v>
      </c>
      <c r="O151" s="886">
        <f>[2]尖圭コ!O6</f>
        <v>27</v>
      </c>
      <c r="P151" s="886">
        <f>[2]尖圭コ!P6</f>
        <v>15</v>
      </c>
      <c r="Q151" s="886">
        <f>[2]尖圭コ!Q6</f>
        <v>16</v>
      </c>
      <c r="R151" s="886">
        <f>[2]尖圭コ!R6</f>
        <v>10</v>
      </c>
      <c r="S151" s="886">
        <f>[2]尖圭コ!S6</f>
        <v>7</v>
      </c>
      <c r="V151">
        <f>'保健所別（令和6年）'!$F$133</f>
        <v>335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363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5</v>
      </c>
      <c r="I152" s="886">
        <f>[2]尖圭コ!I7</f>
        <v>52</v>
      </c>
      <c r="J152" s="886">
        <f>[2]尖圭コ!J7</f>
        <v>68</v>
      </c>
      <c r="K152" s="886">
        <f>[2]尖圭コ!K7</f>
        <v>57</v>
      </c>
      <c r="L152" s="886">
        <f>[2]尖圭コ!L7</f>
        <v>37</v>
      </c>
      <c r="M152" s="886">
        <f>[2]尖圭コ!M7</f>
        <v>41</v>
      </c>
      <c r="N152" s="886">
        <f>[2]尖圭コ!N7</f>
        <v>32</v>
      </c>
      <c r="O152" s="886">
        <f>[2]尖圭コ!O7</f>
        <v>26</v>
      </c>
      <c r="P152" s="886">
        <f>[2]尖圭コ!P7</f>
        <v>20</v>
      </c>
      <c r="Q152" s="886">
        <f>[2]尖圭コ!Q7</f>
        <v>10</v>
      </c>
      <c r="R152" s="886">
        <f>[2]尖圭コ!R7</f>
        <v>6</v>
      </c>
      <c r="S152" s="886">
        <f>[2]尖圭コ!S7</f>
        <v>9</v>
      </c>
      <c r="V152">
        <f>'保健所別（令和6年）'!$G$133</f>
        <v>363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388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5</v>
      </c>
      <c r="I153" s="886">
        <f>[2]尖圭コ!I8</f>
        <v>52</v>
      </c>
      <c r="J153" s="886">
        <f>[2]尖圭コ!J8</f>
        <v>57</v>
      </c>
      <c r="K153" s="886">
        <f>[2]尖圭コ!K8</f>
        <v>52</v>
      </c>
      <c r="L153" s="886">
        <f>[2]尖圭コ!L8</f>
        <v>48</v>
      </c>
      <c r="M153" s="886">
        <f>[2]尖圭コ!M8</f>
        <v>41</v>
      </c>
      <c r="N153" s="886">
        <f>[2]尖圭コ!N8</f>
        <v>46</v>
      </c>
      <c r="O153" s="886">
        <f>[2]尖圭コ!O8</f>
        <v>31</v>
      </c>
      <c r="P153" s="886">
        <f>[2]尖圭コ!P8</f>
        <v>16</v>
      </c>
      <c r="Q153" s="886">
        <f>[2]尖圭コ!Q8</f>
        <v>20</v>
      </c>
      <c r="R153" s="886">
        <f>[2]尖圭コ!R8</f>
        <v>9</v>
      </c>
      <c r="S153" s="886">
        <f>[2]尖圭コ!S8</f>
        <v>11</v>
      </c>
      <c r="V153">
        <f>'保健所別（令和6年）'!$H$133</f>
        <v>388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377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0</v>
      </c>
      <c r="H154" s="886">
        <f>[2]尖圭コ!H9</f>
        <v>5</v>
      </c>
      <c r="I154" s="886">
        <f>[2]尖圭コ!I9</f>
        <v>43</v>
      </c>
      <c r="J154" s="886">
        <f>[2]尖圭コ!J9</f>
        <v>55</v>
      </c>
      <c r="K154" s="886">
        <f>[2]尖圭コ!K9</f>
        <v>58</v>
      </c>
      <c r="L154" s="886">
        <f>[2]尖圭コ!L9</f>
        <v>50</v>
      </c>
      <c r="M154" s="886">
        <f>[2]尖圭コ!M9</f>
        <v>45</v>
      </c>
      <c r="N154" s="886">
        <f>[2]尖圭コ!N9</f>
        <v>42</v>
      </c>
      <c r="O154" s="886">
        <f>[2]尖圭コ!O9</f>
        <v>31</v>
      </c>
      <c r="P154" s="886">
        <f>[2]尖圭コ!P9</f>
        <v>17</v>
      </c>
      <c r="Q154" s="886">
        <f>[2]尖圭コ!Q9</f>
        <v>14</v>
      </c>
      <c r="R154" s="886">
        <f>[2]尖圭コ!R9</f>
        <v>7</v>
      </c>
      <c r="S154" s="886">
        <f>[2]尖圭コ!S9</f>
        <v>10</v>
      </c>
      <c r="V154">
        <f>'保健所別（令和6年）'!$I$133</f>
        <v>377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401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11</v>
      </c>
      <c r="I155" s="886">
        <f>[2]尖圭コ!I10</f>
        <v>50</v>
      </c>
      <c r="J155" s="886">
        <f>[2]尖圭コ!J10</f>
        <v>65</v>
      </c>
      <c r="K155" s="886">
        <f>[2]尖圭コ!K10</f>
        <v>51</v>
      </c>
      <c r="L155" s="886">
        <f>[2]尖圭コ!L10</f>
        <v>48</v>
      </c>
      <c r="M155" s="886">
        <f>[2]尖圭コ!M10</f>
        <v>40</v>
      </c>
      <c r="N155" s="886">
        <f>[2]尖圭コ!N10</f>
        <v>40</v>
      </c>
      <c r="O155" s="886">
        <f>[2]尖圭コ!O10</f>
        <v>37</v>
      </c>
      <c r="P155" s="886">
        <f>[2]尖圭コ!P10</f>
        <v>18</v>
      </c>
      <c r="Q155" s="886">
        <f>[2]尖圭コ!Q10</f>
        <v>20</v>
      </c>
      <c r="R155" s="886">
        <f>[2]尖圭コ!R10</f>
        <v>9</v>
      </c>
      <c r="S155" s="886">
        <f>[2]尖圭コ!S10</f>
        <v>12</v>
      </c>
      <c r="V155">
        <f>'保健所別（令和6年）'!$J$133</f>
        <v>401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360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3</v>
      </c>
      <c r="I156" s="886">
        <f>[2]尖圭コ!I11</f>
        <v>43</v>
      </c>
      <c r="J156" s="886">
        <f>[2]尖圭コ!J11</f>
        <v>60</v>
      </c>
      <c r="K156" s="886">
        <f>[2]尖圭コ!K11</f>
        <v>57</v>
      </c>
      <c r="L156" s="886">
        <f>[2]尖圭コ!L11</f>
        <v>33</v>
      </c>
      <c r="M156" s="886">
        <f>[2]尖圭コ!M11</f>
        <v>44</v>
      </c>
      <c r="N156" s="886">
        <f>[2]尖圭コ!N11</f>
        <v>33</v>
      </c>
      <c r="O156" s="886">
        <f>[2]尖圭コ!O11</f>
        <v>35</v>
      </c>
      <c r="P156" s="886">
        <f>[2]尖圭コ!P11</f>
        <v>19</v>
      </c>
      <c r="Q156" s="886">
        <f>[2]尖圭コ!Q11</f>
        <v>20</v>
      </c>
      <c r="R156" s="886">
        <f>[2]尖圭コ!R11</f>
        <v>6</v>
      </c>
      <c r="S156" s="886">
        <f>[2]尖圭コ!S11</f>
        <v>7</v>
      </c>
      <c r="V156">
        <f>'保健所別（令和6年）'!$K$133</f>
        <v>360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354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7</v>
      </c>
      <c r="I157" s="886">
        <f>[2]尖圭コ!I12</f>
        <v>52</v>
      </c>
      <c r="J157" s="886">
        <f>[2]尖圭コ!J12</f>
        <v>64</v>
      </c>
      <c r="K157" s="886">
        <f>[2]尖圭コ!K12</f>
        <v>43</v>
      </c>
      <c r="L157" s="886">
        <f>[2]尖圭コ!L12</f>
        <v>42</v>
      </c>
      <c r="M157" s="886">
        <f>[2]尖圭コ!M12</f>
        <v>37</v>
      </c>
      <c r="N157" s="886">
        <f>[2]尖圭コ!N12</f>
        <v>41</v>
      </c>
      <c r="O157" s="886">
        <f>[2]尖圭コ!O12</f>
        <v>21</v>
      </c>
      <c r="P157" s="886">
        <f>[2]尖圭コ!P12</f>
        <v>20</v>
      </c>
      <c r="Q157" s="886">
        <f>[2]尖圭コ!Q12</f>
        <v>12</v>
      </c>
      <c r="R157" s="886">
        <f>[2]尖圭コ!R12</f>
        <v>3</v>
      </c>
      <c r="S157" s="886">
        <f>[2]尖圭コ!S12</f>
        <v>12</v>
      </c>
      <c r="V157">
        <f>'保健所別（令和6年）'!$L$133</f>
        <v>354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377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6</v>
      </c>
      <c r="I158" s="886">
        <f>[2]尖圭コ!I13</f>
        <v>57</v>
      </c>
      <c r="J158" s="886">
        <f>[2]尖圭コ!J13</f>
        <v>65</v>
      </c>
      <c r="K158" s="886">
        <f>[2]尖圭コ!K13</f>
        <v>51</v>
      </c>
      <c r="L158" s="886">
        <f>[2]尖圭コ!L13</f>
        <v>32</v>
      </c>
      <c r="M158" s="886">
        <f>[2]尖圭コ!M13</f>
        <v>44</v>
      </c>
      <c r="N158" s="886">
        <f>[2]尖圭コ!N13</f>
        <v>36</v>
      </c>
      <c r="O158" s="886">
        <f>[2]尖圭コ!O13</f>
        <v>31</v>
      </c>
      <c r="P158" s="886">
        <f>[2]尖圭コ!P13</f>
        <v>23</v>
      </c>
      <c r="Q158" s="886">
        <f>[2]尖圭コ!Q13</f>
        <v>14</v>
      </c>
      <c r="R158" s="886">
        <f>[2]尖圭コ!R13</f>
        <v>6</v>
      </c>
      <c r="S158" s="886">
        <f>[2]尖圭コ!S13</f>
        <v>12</v>
      </c>
      <c r="V158">
        <f>'保健所別（令和6年）'!$M$133</f>
        <v>377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330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8</v>
      </c>
      <c r="I159" s="886">
        <f>[2]尖圭コ!I14</f>
        <v>41</v>
      </c>
      <c r="J159" s="886">
        <f>[2]尖圭コ!J14</f>
        <v>63</v>
      </c>
      <c r="K159" s="886">
        <f>[2]尖圭コ!K14</f>
        <v>42</v>
      </c>
      <c r="L159" s="886">
        <f>[2]尖圭コ!L14</f>
        <v>27</v>
      </c>
      <c r="M159" s="886">
        <f>[2]尖圭コ!M14</f>
        <v>41</v>
      </c>
      <c r="N159" s="886">
        <f>[2]尖圭コ!N14</f>
        <v>36</v>
      </c>
      <c r="O159" s="886">
        <f>[2]尖圭コ!O14</f>
        <v>24</v>
      </c>
      <c r="P159" s="886">
        <f>[2]尖圭コ!P14</f>
        <v>24</v>
      </c>
      <c r="Q159" s="886">
        <f>[2]尖圭コ!Q14</f>
        <v>10</v>
      </c>
      <c r="R159" s="886">
        <f>[2]尖圭コ!R14</f>
        <v>8</v>
      </c>
      <c r="S159" s="886">
        <f>[2]尖圭コ!S14</f>
        <v>6</v>
      </c>
      <c r="V159">
        <f>'保健所別（令和6年）'!$N$133</f>
        <v>330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330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8</v>
      </c>
      <c r="I160" s="886">
        <f>[2]尖圭コ!I15</f>
        <v>51</v>
      </c>
      <c r="J160" s="886">
        <f>[2]尖圭コ!J15</f>
        <v>52</v>
      </c>
      <c r="K160" s="886">
        <f>[2]尖圭コ!K15</f>
        <v>45</v>
      </c>
      <c r="L160" s="886">
        <f>[2]尖圭コ!L15</f>
        <v>35</v>
      </c>
      <c r="M160" s="886">
        <f>[2]尖圭コ!M15</f>
        <v>32</v>
      </c>
      <c r="N160" s="886">
        <f>[2]尖圭コ!N15</f>
        <v>38</v>
      </c>
      <c r="O160" s="886">
        <f>[2]尖圭コ!O15</f>
        <v>20</v>
      </c>
      <c r="P160" s="886">
        <f>[2]尖圭コ!P15</f>
        <v>29</v>
      </c>
      <c r="Q160" s="886">
        <f>[2]尖圭コ!Q15</f>
        <v>5</v>
      </c>
      <c r="R160" s="886">
        <f>[2]尖圭コ!R15</f>
        <v>9</v>
      </c>
      <c r="S160" s="886">
        <f>[2]尖圭コ!S15</f>
        <v>6</v>
      </c>
      <c r="V160">
        <f>'保健所別（令和6年）'!$O$133</f>
        <v>330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4277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85</v>
      </c>
      <c r="I161" s="886">
        <f t="shared" si="48"/>
        <v>576</v>
      </c>
      <c r="J161" s="886">
        <f t="shared" si="48"/>
        <v>743</v>
      </c>
      <c r="K161" s="886">
        <f t="shared" si="48"/>
        <v>573</v>
      </c>
      <c r="L161" s="886">
        <f t="shared" si="48"/>
        <v>453</v>
      </c>
      <c r="M161" s="886">
        <f t="shared" si="48"/>
        <v>480</v>
      </c>
      <c r="N161" s="886">
        <f t="shared" si="48"/>
        <v>427</v>
      </c>
      <c r="O161" s="886">
        <f t="shared" si="48"/>
        <v>348</v>
      </c>
      <c r="P161" s="886">
        <f t="shared" si="48"/>
        <v>234</v>
      </c>
      <c r="Q161" s="886">
        <f t="shared" si="48"/>
        <v>165</v>
      </c>
      <c r="R161" s="886">
        <f t="shared" si="48"/>
        <v>81</v>
      </c>
      <c r="S161" s="886">
        <f t="shared" si="48"/>
        <v>111</v>
      </c>
      <c r="W161">
        <f t="shared" si="47"/>
        <v>4277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2.3380874444704232E-4</v>
      </c>
      <c r="H162" s="889">
        <f>H161/C161</f>
        <v>1.9873743277998596E-2</v>
      </c>
      <c r="I162" s="889">
        <f>I161/C161</f>
        <v>0.13467383680149639</v>
      </c>
      <c r="J162" s="889">
        <f>J161/C161</f>
        <v>0.17371989712415245</v>
      </c>
      <c r="K162" s="889">
        <f>K161/C161</f>
        <v>0.13397241056815526</v>
      </c>
      <c r="L162" s="889">
        <f>L161/C161</f>
        <v>0.10591536123451017</v>
      </c>
      <c r="M162" s="889">
        <f>M161/C161</f>
        <v>0.11222819733458031</v>
      </c>
      <c r="N162" s="889">
        <f>N161/C161</f>
        <v>9.9836333878887074E-2</v>
      </c>
      <c r="O162" s="889">
        <f>O161/C161</f>
        <v>8.1365443067570722E-2</v>
      </c>
      <c r="P162" s="889">
        <f>P161/C161</f>
        <v>5.4711246200607903E-2</v>
      </c>
      <c r="Q162" s="889">
        <f>Q161/C161</f>
        <v>3.8578442833761981E-2</v>
      </c>
      <c r="R162" s="889">
        <f>R161/C161</f>
        <v>1.8938508300210429E-2</v>
      </c>
      <c r="S162" s="889">
        <f>S161/C161</f>
        <v>2.5952770633621697E-2</v>
      </c>
    </row>
    <row r="164" spans="2:24" ht="19.5" thickBot="1" x14ac:dyDescent="0.25">
      <c r="B164" s="98" t="str">
        <f>B147</f>
        <v>令和6年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0.34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0.01</v>
      </c>
      <c r="I166" s="896">
        <f>[2]尖圭コ!I40</f>
        <v>0.05</v>
      </c>
      <c r="J166" s="896">
        <f>[2]尖圭コ!J40</f>
        <v>7.0000000000000007E-2</v>
      </c>
      <c r="K166" s="896">
        <f>[2]尖圭コ!K40</f>
        <v>0.04</v>
      </c>
      <c r="L166" s="896">
        <f>[2]尖圭コ!L40</f>
        <v>0.03</v>
      </c>
      <c r="M166" s="896">
        <f>[2]尖圭コ!M40</f>
        <v>0.04</v>
      </c>
      <c r="N166" s="896">
        <f>[2]尖圭コ!N40</f>
        <v>0.03</v>
      </c>
      <c r="O166" s="896">
        <f>[2]尖圭コ!O40</f>
        <v>0.03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TRANSPOSE('保健所別（令和6年）'!D139:O139)</f>
        <v>0.34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0.33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0.01</v>
      </c>
      <c r="I167" s="896">
        <f>[2]尖圭コ!I41</f>
        <v>0.04</v>
      </c>
      <c r="J167" s="896">
        <f>[2]尖圭コ!J41</f>
        <v>0.06</v>
      </c>
      <c r="K167" s="896">
        <f>[2]尖圭コ!K41</f>
        <v>0.04</v>
      </c>
      <c r="L167" s="896">
        <f>[2]尖圭コ!L41</f>
        <v>0.04</v>
      </c>
      <c r="M167" s="896">
        <f>[2]尖圭コ!M41</f>
        <v>0.04</v>
      </c>
      <c r="N167" s="896">
        <f>[2]尖圭コ!N41</f>
        <v>0.03</v>
      </c>
      <c r="O167" s="896">
        <f>[2]尖圭コ!O41</f>
        <v>0.03</v>
      </c>
      <c r="P167" s="896">
        <f>[2]尖圭コ!P41</f>
        <v>0.02</v>
      </c>
      <c r="Q167" s="896">
        <f>[2]尖圭コ!Q41</f>
        <v>0.01</v>
      </c>
      <c r="R167" s="896">
        <f>[2]尖圭コ!R41</f>
        <v>0</v>
      </c>
      <c r="S167" s="896">
        <f>[2]尖圭コ!S41</f>
        <v>0.01</v>
      </c>
      <c r="V167" s="710"/>
      <c r="W167">
        <v>0.33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0.05</v>
      </c>
      <c r="J168" s="896">
        <f>[2]尖圭コ!J42</f>
        <v>0.06</v>
      </c>
      <c r="K168" s="896">
        <f>[2]尖圭コ!K42</f>
        <v>0.04</v>
      </c>
      <c r="L168" s="896">
        <f>[2]尖圭コ!L42</f>
        <v>0.03</v>
      </c>
      <c r="M168" s="896">
        <f>[2]尖圭コ!M42</f>
        <v>0.04</v>
      </c>
      <c r="N168" s="896">
        <f>[2]尖圭コ!N42</f>
        <v>0.03</v>
      </c>
      <c r="O168" s="896">
        <f>[2]尖圭コ!O42</f>
        <v>0.03</v>
      </c>
      <c r="P168" s="896">
        <f>[2]尖圭コ!P42</f>
        <v>0.02</v>
      </c>
      <c r="Q168" s="896">
        <f>[2]尖圭コ!Q42</f>
        <v>0.02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0.01</v>
      </c>
      <c r="I169" s="896">
        <f>[2]尖圭コ!I43</f>
        <v>0.05</v>
      </c>
      <c r="J169" s="896">
        <f>[2]尖圭コ!J43</f>
        <v>7.0000000000000007E-2</v>
      </c>
      <c r="K169" s="896">
        <f>[2]尖圭コ!K43</f>
        <v>0.06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0.01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0.4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0.05</v>
      </c>
      <c r="M170" s="896">
        <f>[2]尖圭コ!M44</f>
        <v>0.04</v>
      </c>
      <c r="N170" s="896">
        <f>[2]尖圭コ!N44</f>
        <v>0.05</v>
      </c>
      <c r="O170" s="896">
        <f>[2]尖圭コ!O44</f>
        <v>0.03</v>
      </c>
      <c r="P170" s="896">
        <f>[2]尖圭コ!P44</f>
        <v>0.02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0.4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0.38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0.01</v>
      </c>
      <c r="I171" s="896">
        <f>[2]尖圭コ!I45</f>
        <v>0.04</v>
      </c>
      <c r="J171" s="896">
        <f>[2]尖圭コ!J45</f>
        <v>0.06</v>
      </c>
      <c r="K171" s="896">
        <f>[2]尖圭コ!K45</f>
        <v>0.06</v>
      </c>
      <c r="L171" s="896">
        <f>[2]尖圭コ!L45</f>
        <v>0.05</v>
      </c>
      <c r="M171" s="896">
        <f>[2]尖圭コ!M45</f>
        <v>0.05</v>
      </c>
      <c r="N171" s="896">
        <f>[2]尖圭コ!N45</f>
        <v>0.04</v>
      </c>
      <c r="O171" s="896">
        <f>[2]尖圭コ!O45</f>
        <v>0.03</v>
      </c>
      <c r="P171" s="896">
        <f>[2]尖圭コ!P45</f>
        <v>0.02</v>
      </c>
      <c r="Q171" s="896">
        <f>[2]尖圭コ!Q45</f>
        <v>0.01</v>
      </c>
      <c r="R171" s="896">
        <f>[2]尖圭コ!R45</f>
        <v>0.01</v>
      </c>
      <c r="S171" s="896">
        <f>[2]尖圭コ!S45</f>
        <v>0.01</v>
      </c>
      <c r="V171" s="710"/>
      <c r="W171">
        <v>0.38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0.41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0.01</v>
      </c>
      <c r="I172" s="896">
        <f>[2]尖圭コ!I46</f>
        <v>0.05</v>
      </c>
      <c r="J172" s="896">
        <f>[2]尖圭コ!J46</f>
        <v>7.0000000000000007E-2</v>
      </c>
      <c r="K172" s="896">
        <f>[2]尖圭コ!K46</f>
        <v>0.05</v>
      </c>
      <c r="L172" s="896">
        <f>[2]尖圭コ!L46</f>
        <v>0.05</v>
      </c>
      <c r="M172" s="896">
        <f>[2]尖圭コ!M46</f>
        <v>0.04</v>
      </c>
      <c r="N172" s="896">
        <f>[2]尖圭コ!N46</f>
        <v>0.04</v>
      </c>
      <c r="O172" s="896">
        <f>[2]尖圭コ!O46</f>
        <v>0.04</v>
      </c>
      <c r="P172" s="896">
        <f>[2]尖圭コ!P46</f>
        <v>0.02</v>
      </c>
      <c r="Q172" s="896">
        <f>[2]尖圭コ!Q46</f>
        <v>0.02</v>
      </c>
      <c r="R172" s="896">
        <f>[2]尖圭コ!R46</f>
        <v>0.01</v>
      </c>
      <c r="S172" s="896">
        <f>[2]尖圭コ!S46</f>
        <v>0.01</v>
      </c>
      <c r="V172" s="710"/>
      <c r="W172">
        <v>0.41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0.37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0.04</v>
      </c>
      <c r="J173" s="896">
        <f>[2]尖圭コ!J47</f>
        <v>0.06</v>
      </c>
      <c r="K173" s="896">
        <f>[2]尖圭コ!K47</f>
        <v>0.06</v>
      </c>
      <c r="L173" s="896">
        <f>[2]尖圭コ!L47</f>
        <v>0.03</v>
      </c>
      <c r="M173" s="896">
        <f>[2]尖圭コ!M47</f>
        <v>0.04</v>
      </c>
      <c r="N173" s="896">
        <f>[2]尖圭コ!N47</f>
        <v>0.03</v>
      </c>
      <c r="O173" s="896">
        <f>[2]尖圭コ!O47</f>
        <v>0.04</v>
      </c>
      <c r="P173" s="896">
        <f>[2]尖圭コ!P47</f>
        <v>0.02</v>
      </c>
      <c r="Q173" s="896">
        <f>[2]尖圭コ!Q47</f>
        <v>0.02</v>
      </c>
      <c r="R173" s="896">
        <f>[2]尖圭コ!R47</f>
        <v>0.01</v>
      </c>
      <c r="S173" s="896">
        <f>[2]尖圭コ!S47</f>
        <v>0.01</v>
      </c>
      <c r="V173" s="710"/>
      <c r="W173">
        <v>0.37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0.36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0.01</v>
      </c>
      <c r="I174" s="896">
        <f>[2]尖圭コ!I48</f>
        <v>0.05</v>
      </c>
      <c r="J174" s="896">
        <f>[2]尖圭コ!J48</f>
        <v>7.0000000000000007E-2</v>
      </c>
      <c r="K174" s="896">
        <f>[2]尖圭コ!K48</f>
        <v>0.04</v>
      </c>
      <c r="L174" s="896">
        <f>[2]尖圭コ!L48</f>
        <v>0.04</v>
      </c>
      <c r="M174" s="896">
        <f>[2]尖圭コ!M48</f>
        <v>0.04</v>
      </c>
      <c r="N174" s="896">
        <f>[2]尖圭コ!N48</f>
        <v>0.04</v>
      </c>
      <c r="O174" s="896">
        <f>[2]尖圭コ!O48</f>
        <v>0.02</v>
      </c>
      <c r="P174" s="896">
        <f>[2]尖圭コ!P48</f>
        <v>0.02</v>
      </c>
      <c r="Q174" s="896">
        <f>[2]尖圭コ!Q48</f>
        <v>0.01</v>
      </c>
      <c r="R174" s="896">
        <f>[2]尖圭コ!R48</f>
        <v>0</v>
      </c>
      <c r="S174" s="896">
        <f>[2]尖圭コ!S48</f>
        <v>0.01</v>
      </c>
      <c r="V174" s="710"/>
      <c r="W174">
        <v>0.36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0.39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0.01</v>
      </c>
      <c r="I175" s="896">
        <f>[2]尖圭コ!I49</f>
        <v>0.06</v>
      </c>
      <c r="J175" s="896">
        <f>[2]尖圭コ!J49</f>
        <v>7.0000000000000007E-2</v>
      </c>
      <c r="K175" s="896">
        <f>[2]尖圭コ!K49</f>
        <v>0.05</v>
      </c>
      <c r="L175" s="896">
        <f>[2]尖圭コ!L49</f>
        <v>0.03</v>
      </c>
      <c r="M175" s="896">
        <f>[2]尖圭コ!M49</f>
        <v>0.04</v>
      </c>
      <c r="N175" s="896">
        <f>[2]尖圭コ!N49</f>
        <v>0.04</v>
      </c>
      <c r="O175" s="896">
        <f>[2]尖圭コ!O49</f>
        <v>0.03</v>
      </c>
      <c r="P175" s="896">
        <f>[2]尖圭コ!P49</f>
        <v>0.02</v>
      </c>
      <c r="Q175" s="896">
        <f>[2]尖圭コ!Q49</f>
        <v>0.01</v>
      </c>
      <c r="R175" s="896">
        <f>[2]尖圭コ!R49</f>
        <v>0.01</v>
      </c>
      <c r="S175" s="896">
        <f>[2]尖圭コ!S49</f>
        <v>0.01</v>
      </c>
      <c r="V175" s="710"/>
      <c r="W175">
        <v>0.39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0.34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0.01</v>
      </c>
      <c r="I176" s="896">
        <f>[2]尖圭コ!I50</f>
        <v>0.04</v>
      </c>
      <c r="J176" s="896">
        <f>[2]尖圭コ!J50</f>
        <v>0.06</v>
      </c>
      <c r="K176" s="896">
        <f>[2]尖圭コ!K50</f>
        <v>0.04</v>
      </c>
      <c r="L176" s="896">
        <f>[2]尖圭コ!L50</f>
        <v>0.03</v>
      </c>
      <c r="M176" s="896">
        <f>[2]尖圭コ!M50</f>
        <v>0.04</v>
      </c>
      <c r="N176" s="896">
        <f>[2]尖圭コ!N50</f>
        <v>0.04</v>
      </c>
      <c r="O176" s="896">
        <f>[2]尖圭コ!O50</f>
        <v>0.02</v>
      </c>
      <c r="P176" s="896">
        <f>[2]尖圭コ!P50</f>
        <v>0.02</v>
      </c>
      <c r="Q176" s="896">
        <f>[2]尖圭コ!Q50</f>
        <v>0.01</v>
      </c>
      <c r="R176" s="896">
        <f>[2]尖圭コ!R50</f>
        <v>0.01</v>
      </c>
      <c r="S176" s="896">
        <f>[2]尖圭コ!S50</f>
        <v>0.01</v>
      </c>
      <c r="V176" s="710"/>
      <c r="W176">
        <v>0.34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0.34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0.01</v>
      </c>
      <c r="I177" s="896">
        <f>[2]尖圭コ!I51</f>
        <v>0.05</v>
      </c>
      <c r="J177" s="896">
        <f>[2]尖圭コ!J51</f>
        <v>0.05</v>
      </c>
      <c r="K177" s="896">
        <f>[2]尖圭コ!K51</f>
        <v>0.05</v>
      </c>
      <c r="L177" s="896">
        <f>[2]尖圭コ!L51</f>
        <v>0.04</v>
      </c>
      <c r="M177" s="896">
        <f>[2]尖圭コ!M51</f>
        <v>0.03</v>
      </c>
      <c r="N177" s="896">
        <f>[2]尖圭コ!N51</f>
        <v>0.04</v>
      </c>
      <c r="O177" s="896">
        <f>[2]尖圭コ!O51</f>
        <v>0.02</v>
      </c>
      <c r="P177" s="896">
        <f>[2]尖圭コ!P51</f>
        <v>0.03</v>
      </c>
      <c r="Q177" s="896">
        <f>[2]尖圭コ!Q51</f>
        <v>0.01</v>
      </c>
      <c r="R177" s="896">
        <f>[2]尖圭コ!R51</f>
        <v>0.01</v>
      </c>
      <c r="S177" s="896">
        <f>[2]尖圭コ!S51</f>
        <v>0.01</v>
      </c>
      <c r="V177" s="711"/>
      <c r="W177">
        <v>0.34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4.37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0.10999999999999999</v>
      </c>
      <c r="I178" s="778">
        <f t="shared" si="50"/>
        <v>0.56999999999999995</v>
      </c>
      <c r="J178" s="778">
        <f t="shared" si="50"/>
        <v>0.76000000000000023</v>
      </c>
      <c r="K178" s="778">
        <f t="shared" si="50"/>
        <v>0.57999999999999996</v>
      </c>
      <c r="L178" s="778">
        <f t="shared" si="50"/>
        <v>0.45999999999999991</v>
      </c>
      <c r="M178" s="778">
        <f t="shared" si="50"/>
        <v>0.47999999999999987</v>
      </c>
      <c r="N178" s="778">
        <f t="shared" si="50"/>
        <v>0.43999999999999995</v>
      </c>
      <c r="O178" s="778">
        <f t="shared" si="50"/>
        <v>0.35000000000000009</v>
      </c>
      <c r="P178" s="778">
        <f t="shared" si="50"/>
        <v>0.24999999999999997</v>
      </c>
      <c r="Q178" s="778">
        <f t="shared" si="50"/>
        <v>0.16000000000000003</v>
      </c>
      <c r="R178" s="778">
        <f t="shared" si="50"/>
        <v>9.9999999999999992E-2</v>
      </c>
      <c r="S178" s="725">
        <f t="shared" si="50"/>
        <v>0.11999999999999998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2.5171624713958805E-2</v>
      </c>
      <c r="I179" s="754">
        <f>I178/C178</f>
        <v>0.13043478260869565</v>
      </c>
      <c r="J179" s="754">
        <f>J178/C178</f>
        <v>0.17391304347826092</v>
      </c>
      <c r="K179" s="754">
        <f>K178/C178</f>
        <v>0.13272311212814644</v>
      </c>
      <c r="L179" s="754">
        <f>L178/C178</f>
        <v>0.10526315789473682</v>
      </c>
      <c r="M179" s="754">
        <f>M178/C178</f>
        <v>0.10983981693363841</v>
      </c>
      <c r="N179" s="754">
        <f>N178/C178</f>
        <v>0.10068649885583522</v>
      </c>
      <c r="O179" s="754">
        <f>O178/C178</f>
        <v>8.0091533180778052E-2</v>
      </c>
      <c r="P179" s="754">
        <f>P178/C178</f>
        <v>5.7208237986270012E-2</v>
      </c>
      <c r="Q179" s="754">
        <f>Q178/C178</f>
        <v>3.6613272311212822E-2</v>
      </c>
      <c r="R179" s="754">
        <f>R178/C178</f>
        <v>2.2883295194508008E-2</v>
      </c>
      <c r="S179" s="726">
        <f>S178/C178</f>
        <v>2.7459954233409606E-2</v>
      </c>
    </row>
    <row r="181" spans="2:24" ht="19.5" thickBot="1" x14ac:dyDescent="0.25">
      <c r="B181" s="99" t="str">
        <f>B164</f>
        <v>令和6年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167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16</v>
      </c>
      <c r="I183" s="797">
        <f>[2]尖圭コ!I21</f>
        <v>63</v>
      </c>
      <c r="J183" s="797">
        <f>[2]尖圭コ!J21</f>
        <v>32</v>
      </c>
      <c r="K183" s="797">
        <f>[2]尖圭コ!K21</f>
        <v>20</v>
      </c>
      <c r="L183" s="797">
        <f>[2]尖圭コ!L21</f>
        <v>9</v>
      </c>
      <c r="M183" s="797">
        <f>[2]尖圭コ!M21</f>
        <v>12</v>
      </c>
      <c r="N183" s="797">
        <f>[2]尖圭コ!N21</f>
        <v>7</v>
      </c>
      <c r="O183" s="797">
        <f>[2]尖圭コ!O21</f>
        <v>3</v>
      </c>
      <c r="P183" s="797">
        <f>[2]尖圭コ!P21</f>
        <v>1</v>
      </c>
      <c r="Q183" s="797">
        <f>[2]尖圭コ!Q21</f>
        <v>2</v>
      </c>
      <c r="R183" s="797">
        <f>[2]尖圭コ!R21</f>
        <v>1</v>
      </c>
      <c r="S183" s="797">
        <f>[2]尖圭コ!S21</f>
        <v>1</v>
      </c>
      <c r="V183">
        <f>'保健所別（令和6年）'!$D$233</f>
        <v>167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160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14</v>
      </c>
      <c r="I184" s="797">
        <f>[2]尖圭コ!I22</f>
        <v>55</v>
      </c>
      <c r="J184" s="797">
        <f>[2]尖圭コ!J22</f>
        <v>29</v>
      </c>
      <c r="K184" s="797">
        <f>[2]尖圭コ!K22</f>
        <v>24</v>
      </c>
      <c r="L184" s="797">
        <f>[2]尖圭コ!L22</f>
        <v>14</v>
      </c>
      <c r="M184" s="797">
        <f>[2]尖圭コ!M22</f>
        <v>8</v>
      </c>
      <c r="N184" s="797">
        <f>[2]尖圭コ!N22</f>
        <v>5</v>
      </c>
      <c r="O184" s="797">
        <f>[2]尖圭コ!O22</f>
        <v>4</v>
      </c>
      <c r="P184" s="797">
        <f>[2]尖圭コ!P22</f>
        <v>1</v>
      </c>
      <c r="Q184" s="797">
        <f>[2]尖圭コ!Q22</f>
        <v>2</v>
      </c>
      <c r="R184" s="797">
        <f>[2]尖圭コ!R22</f>
        <v>0</v>
      </c>
      <c r="S184" s="797">
        <f>[2]尖圭コ!S22</f>
        <v>4</v>
      </c>
      <c r="V184">
        <f>'保健所別（令和6年）'!$E$233</f>
        <v>160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165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8</v>
      </c>
      <c r="I185" s="797">
        <f>[2]尖圭コ!I23</f>
        <v>59</v>
      </c>
      <c r="J185" s="797">
        <f>[2]尖圭コ!J23</f>
        <v>41</v>
      </c>
      <c r="K185" s="797">
        <f>[2]尖圭コ!K23</f>
        <v>17</v>
      </c>
      <c r="L185" s="797">
        <f>[2]尖圭コ!L23</f>
        <v>11</v>
      </c>
      <c r="M185" s="797">
        <f>[2]尖圭コ!M23</f>
        <v>12</v>
      </c>
      <c r="N185" s="797">
        <f>[2]尖圭コ!N23</f>
        <v>2</v>
      </c>
      <c r="O185" s="797">
        <f>[2]尖圭コ!O23</f>
        <v>5</v>
      </c>
      <c r="P185" s="797">
        <f>[2]尖圭コ!P23</f>
        <v>2</v>
      </c>
      <c r="Q185" s="797">
        <f>[2]尖圭コ!Q23</f>
        <v>4</v>
      </c>
      <c r="R185" s="797">
        <f>[2]尖圭コ!R23</f>
        <v>0</v>
      </c>
      <c r="S185" s="797">
        <f>[2]尖圭コ!S23</f>
        <v>4</v>
      </c>
      <c r="V185">
        <f>'保健所別（令和6年）'!$F$233</f>
        <v>165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200</v>
      </c>
      <c r="D186" s="797">
        <f>[2]尖圭コ!D24</f>
        <v>0</v>
      </c>
      <c r="E186" s="797">
        <f>[2]尖圭コ!E24</f>
        <v>0</v>
      </c>
      <c r="F186" s="797">
        <f>[2]尖圭コ!F24</f>
        <v>1</v>
      </c>
      <c r="G186" s="797">
        <f>[2]尖圭コ!G24</f>
        <v>0</v>
      </c>
      <c r="H186" s="797">
        <f>[2]尖圭コ!H24</f>
        <v>13</v>
      </c>
      <c r="I186" s="797">
        <f>[2]尖圭コ!I24</f>
        <v>72</v>
      </c>
      <c r="J186" s="797">
        <f>[2]尖圭コ!J24</f>
        <v>37</v>
      </c>
      <c r="K186" s="797">
        <f>[2]尖圭コ!K24</f>
        <v>22</v>
      </c>
      <c r="L186" s="797">
        <f>[2]尖圭コ!L24</f>
        <v>15</v>
      </c>
      <c r="M186" s="797">
        <f>[2]尖圭コ!M24</f>
        <v>17</v>
      </c>
      <c r="N186" s="797">
        <f>[2]尖圭コ!N24</f>
        <v>11</v>
      </c>
      <c r="O186" s="797">
        <f>[2]尖圭コ!O24</f>
        <v>5</v>
      </c>
      <c r="P186" s="797">
        <f>[2]尖圭コ!P24</f>
        <v>1</v>
      </c>
      <c r="Q186" s="797">
        <f>[2]尖圭コ!Q24</f>
        <v>4</v>
      </c>
      <c r="R186" s="797">
        <f>[2]尖圭コ!R24</f>
        <v>1</v>
      </c>
      <c r="S186" s="797">
        <f>[2]尖圭コ!S24</f>
        <v>1</v>
      </c>
      <c r="V186">
        <f>'保健所別（令和6年）'!$G$233</f>
        <v>200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214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0</v>
      </c>
      <c r="H187" s="797">
        <f>[2]尖圭コ!H25</f>
        <v>11</v>
      </c>
      <c r="I187" s="797">
        <f>[2]尖圭コ!I25</f>
        <v>72</v>
      </c>
      <c r="J187" s="797">
        <f>[2]尖圭コ!J25</f>
        <v>48</v>
      </c>
      <c r="K187" s="797">
        <f>[2]尖圭コ!K25</f>
        <v>23</v>
      </c>
      <c r="L187" s="797">
        <f>[2]尖圭コ!L25</f>
        <v>18</v>
      </c>
      <c r="M187" s="797">
        <f>[2]尖圭コ!M25</f>
        <v>14</v>
      </c>
      <c r="N187" s="797">
        <f>[2]尖圭コ!N25</f>
        <v>12</v>
      </c>
      <c r="O187" s="797">
        <f>[2]尖圭コ!O25</f>
        <v>4</v>
      </c>
      <c r="P187" s="797">
        <f>[2]尖圭コ!P25</f>
        <v>4</v>
      </c>
      <c r="Q187" s="797">
        <f>[2]尖圭コ!Q25</f>
        <v>5</v>
      </c>
      <c r="R187" s="797">
        <f>[2]尖圭コ!R25</f>
        <v>0</v>
      </c>
      <c r="S187" s="797">
        <f>[2]尖圭コ!S25</f>
        <v>3</v>
      </c>
      <c r="V187">
        <f>'保健所別（令和6年）'!$H$233</f>
        <v>214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173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18</v>
      </c>
      <c r="I188" s="797">
        <f>[2]尖圭コ!I26</f>
        <v>51</v>
      </c>
      <c r="J188" s="797">
        <f>[2]尖圭コ!J26</f>
        <v>33</v>
      </c>
      <c r="K188" s="797">
        <f>[2]尖圭コ!K26</f>
        <v>24</v>
      </c>
      <c r="L188" s="797">
        <f>[2]尖圭コ!L26</f>
        <v>16</v>
      </c>
      <c r="M188" s="797">
        <f>[2]尖圭コ!M26</f>
        <v>12</v>
      </c>
      <c r="N188" s="797">
        <f>[2]尖圭コ!N26</f>
        <v>9</v>
      </c>
      <c r="O188" s="797">
        <f>[2]尖圭コ!O26</f>
        <v>1</v>
      </c>
      <c r="P188" s="797">
        <f>[2]尖圭コ!P26</f>
        <v>1</v>
      </c>
      <c r="Q188" s="797">
        <f>[2]尖圭コ!Q26</f>
        <v>3</v>
      </c>
      <c r="R188" s="797">
        <f>[2]尖圭コ!R26</f>
        <v>1</v>
      </c>
      <c r="S188" s="797">
        <f>[2]尖圭コ!S26</f>
        <v>4</v>
      </c>
      <c r="V188">
        <f>'保健所別（令和6年）'!$I$233</f>
        <v>173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170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17</v>
      </c>
      <c r="I189" s="797">
        <f>[2]尖圭コ!I27</f>
        <v>50</v>
      </c>
      <c r="J189" s="797">
        <f>[2]尖圭コ!J27</f>
        <v>32</v>
      </c>
      <c r="K189" s="797">
        <f>[2]尖圭コ!K27</f>
        <v>26</v>
      </c>
      <c r="L189" s="797">
        <f>[2]尖圭コ!L27</f>
        <v>15</v>
      </c>
      <c r="M189" s="797">
        <f>[2]尖圭コ!M27</f>
        <v>9</v>
      </c>
      <c r="N189" s="797">
        <f>[2]尖圭コ!N27</f>
        <v>8</v>
      </c>
      <c r="O189" s="797">
        <f>[2]尖圭コ!O27</f>
        <v>7</v>
      </c>
      <c r="P189" s="797">
        <f>[2]尖圭コ!P27</f>
        <v>3</v>
      </c>
      <c r="Q189" s="797">
        <f>[2]尖圭コ!Q27</f>
        <v>1</v>
      </c>
      <c r="R189" s="797">
        <f>[2]尖圭コ!R27</f>
        <v>1</v>
      </c>
      <c r="S189" s="797">
        <f>[2]尖圭コ!S27</f>
        <v>1</v>
      </c>
      <c r="V189">
        <f>'保健所別（令和6年）'!$J$233</f>
        <v>170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138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14</v>
      </c>
      <c r="I190" s="797">
        <f>[2]尖圭コ!I28</f>
        <v>41</v>
      </c>
      <c r="J190" s="797">
        <f>[2]尖圭コ!J28</f>
        <v>24</v>
      </c>
      <c r="K190" s="797">
        <f>[2]尖圭コ!K28</f>
        <v>22</v>
      </c>
      <c r="L190" s="797">
        <f>[2]尖圭コ!L28</f>
        <v>9</v>
      </c>
      <c r="M190" s="797">
        <f>[2]尖圭コ!M28</f>
        <v>9</v>
      </c>
      <c r="N190" s="797">
        <f>[2]尖圭コ!N28</f>
        <v>7</v>
      </c>
      <c r="O190" s="797">
        <f>[2]尖圭コ!O28</f>
        <v>7</v>
      </c>
      <c r="P190" s="797">
        <f>[2]尖圭コ!P28</f>
        <v>2</v>
      </c>
      <c r="Q190" s="797">
        <f>[2]尖圭コ!Q28</f>
        <v>2</v>
      </c>
      <c r="R190" s="797">
        <f>[2]尖圭コ!R28</f>
        <v>0</v>
      </c>
      <c r="S190" s="797">
        <f>[2]尖圭コ!S28</f>
        <v>1</v>
      </c>
      <c r="V190">
        <f>'保健所別（令和6年）'!$K$233</f>
        <v>138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165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10</v>
      </c>
      <c r="I191" s="797">
        <f>[2]尖圭コ!I29</f>
        <v>67</v>
      </c>
      <c r="J191" s="797">
        <f>[2]尖圭コ!J29</f>
        <v>29</v>
      </c>
      <c r="K191" s="797">
        <f>[2]尖圭コ!K29</f>
        <v>13</v>
      </c>
      <c r="L191" s="797">
        <f>[2]尖圭コ!L29</f>
        <v>12</v>
      </c>
      <c r="M191" s="797">
        <f>[2]尖圭コ!M29</f>
        <v>7</v>
      </c>
      <c r="N191" s="797">
        <f>[2]尖圭コ!N29</f>
        <v>11</v>
      </c>
      <c r="O191" s="797">
        <f>[2]尖圭コ!O29</f>
        <v>5</v>
      </c>
      <c r="P191" s="797">
        <f>[2]尖圭コ!P29</f>
        <v>5</v>
      </c>
      <c r="Q191" s="797">
        <f>[2]尖圭コ!Q29</f>
        <v>2</v>
      </c>
      <c r="R191" s="797">
        <f>[2]尖圭コ!R29</f>
        <v>2</v>
      </c>
      <c r="S191" s="797">
        <f>[2]尖圭コ!S29</f>
        <v>2</v>
      </c>
      <c r="V191">
        <f>'保健所別（令和6年）'!$L$233</f>
        <v>165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192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16</v>
      </c>
      <c r="I192" s="797">
        <f>[2]尖圭コ!I30</f>
        <v>66</v>
      </c>
      <c r="J192" s="797">
        <f>[2]尖圭コ!J30</f>
        <v>41</v>
      </c>
      <c r="K192" s="797">
        <f>[2]尖圭コ!K30</f>
        <v>24</v>
      </c>
      <c r="L192" s="797">
        <f>[2]尖圭コ!L30</f>
        <v>10</v>
      </c>
      <c r="M192" s="797">
        <f>[2]尖圭コ!M30</f>
        <v>11</v>
      </c>
      <c r="N192" s="797">
        <f>[2]尖圭コ!N30</f>
        <v>9</v>
      </c>
      <c r="O192" s="797">
        <f>[2]尖圭コ!O30</f>
        <v>9</v>
      </c>
      <c r="P192" s="797">
        <f>[2]尖圭コ!P30</f>
        <v>3</v>
      </c>
      <c r="Q192" s="797">
        <f>[2]尖圭コ!Q30</f>
        <v>0</v>
      </c>
      <c r="R192" s="797">
        <f>[2]尖圭コ!R30</f>
        <v>2</v>
      </c>
      <c r="S192" s="797">
        <f>[2]尖圭コ!S30</f>
        <v>1</v>
      </c>
      <c r="V192">
        <f>'保健所別（令和6年）'!$M$233</f>
        <v>192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172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11</v>
      </c>
      <c r="I193" s="797">
        <f>[2]尖圭コ!I31</f>
        <v>62</v>
      </c>
      <c r="J193" s="797">
        <f>[2]尖圭コ!J31</f>
        <v>37</v>
      </c>
      <c r="K193" s="797">
        <f>[2]尖圭コ!K31</f>
        <v>24</v>
      </c>
      <c r="L193" s="797">
        <f>[2]尖圭コ!L31</f>
        <v>10</v>
      </c>
      <c r="M193" s="797">
        <f>[2]尖圭コ!M31</f>
        <v>7</v>
      </c>
      <c r="N193" s="797">
        <f>[2]尖圭コ!N31</f>
        <v>12</v>
      </c>
      <c r="O193" s="797">
        <f>[2]尖圭コ!O31</f>
        <v>4</v>
      </c>
      <c r="P193" s="797">
        <f>[2]尖圭コ!P31</f>
        <v>2</v>
      </c>
      <c r="Q193" s="797">
        <f>[2]尖圭コ!Q31</f>
        <v>3</v>
      </c>
      <c r="R193" s="797">
        <f>[2]尖圭コ!R31</f>
        <v>0</v>
      </c>
      <c r="S193" s="797">
        <f>[2]尖圭コ!S31</f>
        <v>0</v>
      </c>
      <c r="V193">
        <f>'保健所別（令和6年）'!$N$233</f>
        <v>172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170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15</v>
      </c>
      <c r="I194" s="797">
        <f>[2]尖圭コ!I32</f>
        <v>54</v>
      </c>
      <c r="J194" s="797">
        <f>[2]尖圭コ!J32</f>
        <v>43</v>
      </c>
      <c r="K194" s="797">
        <f>[2]尖圭コ!K32</f>
        <v>19</v>
      </c>
      <c r="L194" s="797">
        <f>[2]尖圭コ!L32</f>
        <v>10</v>
      </c>
      <c r="M194" s="797">
        <f>[2]尖圭コ!M32</f>
        <v>5</v>
      </c>
      <c r="N194" s="797">
        <f>[2]尖圭コ!N32</f>
        <v>12</v>
      </c>
      <c r="O194" s="797">
        <f>[2]尖圭コ!O32</f>
        <v>6</v>
      </c>
      <c r="P194" s="797">
        <f>[2]尖圭コ!P32</f>
        <v>6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'保健所別（令和6年）'!$O$233</f>
        <v>170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2086</v>
      </c>
      <c r="D195" s="769">
        <f t="shared" si="52"/>
        <v>0</v>
      </c>
      <c r="E195" s="769">
        <f t="shared" si="52"/>
        <v>0</v>
      </c>
      <c r="F195" s="769">
        <f t="shared" si="52"/>
        <v>1</v>
      </c>
      <c r="G195" s="769">
        <f t="shared" si="52"/>
        <v>0</v>
      </c>
      <c r="H195" s="769">
        <f t="shared" si="52"/>
        <v>163</v>
      </c>
      <c r="I195" s="769">
        <f t="shared" si="52"/>
        <v>712</v>
      </c>
      <c r="J195" s="769">
        <f t="shared" si="52"/>
        <v>426</v>
      </c>
      <c r="K195" s="769">
        <f t="shared" si="52"/>
        <v>258</v>
      </c>
      <c r="L195" s="769">
        <f t="shared" si="52"/>
        <v>149</v>
      </c>
      <c r="M195" s="769">
        <f t="shared" si="52"/>
        <v>123</v>
      </c>
      <c r="N195" s="769">
        <f t="shared" si="52"/>
        <v>105</v>
      </c>
      <c r="O195" s="769">
        <f t="shared" si="52"/>
        <v>60</v>
      </c>
      <c r="P195" s="769">
        <f t="shared" si="52"/>
        <v>31</v>
      </c>
      <c r="Q195" s="769">
        <f t="shared" si="52"/>
        <v>28</v>
      </c>
      <c r="R195" s="769">
        <f t="shared" si="52"/>
        <v>8</v>
      </c>
      <c r="S195" s="789">
        <f t="shared" si="52"/>
        <v>22</v>
      </c>
      <c r="W195">
        <f t="shared" si="51"/>
        <v>2086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4.7938638542665386E-4</v>
      </c>
      <c r="G196" s="558">
        <f t="shared" si="53"/>
        <v>0</v>
      </c>
      <c r="H196" s="558">
        <f t="shared" si="53"/>
        <v>7.8139980824544583E-2</v>
      </c>
      <c r="I196" s="558">
        <f t="shared" si="53"/>
        <v>0.34132310642377756</v>
      </c>
      <c r="J196" s="558">
        <f t="shared" si="53"/>
        <v>0.20421860019175456</v>
      </c>
      <c r="K196" s="558">
        <f t="shared" si="53"/>
        <v>0.1236816874400767</v>
      </c>
      <c r="L196" s="558">
        <f t="shared" si="53"/>
        <v>7.1428571428571425E-2</v>
      </c>
      <c r="M196" s="558">
        <f t="shared" si="53"/>
        <v>5.896452540747843E-2</v>
      </c>
      <c r="N196" s="558">
        <f t="shared" si="53"/>
        <v>5.0335570469798654E-2</v>
      </c>
      <c r="O196" s="558">
        <f t="shared" si="53"/>
        <v>2.8763183125599234E-2</v>
      </c>
      <c r="P196" s="558">
        <f t="shared" si="53"/>
        <v>1.4860977948226271E-2</v>
      </c>
      <c r="Q196" s="558">
        <f t="shared" si="53"/>
        <v>1.3422818791946308E-2</v>
      </c>
      <c r="R196" s="558">
        <f t="shared" si="53"/>
        <v>3.8350910834132309E-3</v>
      </c>
      <c r="S196" s="729">
        <f t="shared" si="53"/>
        <v>1.0546500479386385E-2</v>
      </c>
    </row>
    <row r="198" spans="2:24" ht="19.5" thickBot="1" x14ac:dyDescent="0.25">
      <c r="B198" s="99" t="str">
        <f>B181</f>
        <v>令和6年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0.02</v>
      </c>
      <c r="I200" s="904">
        <f>[2]尖圭コ!I57</f>
        <v>0.06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0.01</v>
      </c>
      <c r="N200" s="904">
        <f>[2]尖圭コ!N57</f>
        <v>0.01</v>
      </c>
      <c r="O200" s="904">
        <f>[2]尖圭コ!O57</f>
        <v>0</v>
      </c>
      <c r="P200" s="904">
        <f>[2]尖圭コ!P57</f>
        <v>0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TRANSPOSE('保健所別（令和6年）'!D239:O239)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0.06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0.17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0.04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</v>
      </c>
      <c r="O202" s="904">
        <f>[2]尖圭コ!O59</f>
        <v>0.01</v>
      </c>
      <c r="P202" s="904">
        <f>[2]尖圭コ!P59</f>
        <v>0</v>
      </c>
      <c r="Q202" s="904">
        <f>[2]尖圭コ!Q59</f>
        <v>0</v>
      </c>
      <c r="R202" s="904">
        <f>[2]尖圭コ!R59</f>
        <v>0</v>
      </c>
      <c r="S202" s="904">
        <f>[2]尖圭コ!S59</f>
        <v>0</v>
      </c>
      <c r="V202" s="710"/>
      <c r="W202">
        <v>0.17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0.2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7.0000000000000007E-2</v>
      </c>
      <c r="J203" s="904">
        <f>[2]尖圭コ!J60</f>
        <v>0.04</v>
      </c>
      <c r="K203" s="904">
        <f>[2]尖圭コ!K60</f>
        <v>0.02</v>
      </c>
      <c r="L203" s="904">
        <f>[2]尖圭コ!L60</f>
        <v>0.02</v>
      </c>
      <c r="M203" s="904">
        <f>[2]尖圭コ!M60</f>
        <v>0.02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0.2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0.22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0.01</v>
      </c>
      <c r="I204" s="904">
        <f>[2]尖圭コ!I61</f>
        <v>7.0000000000000007E-2</v>
      </c>
      <c r="J204" s="904">
        <f>[2]尖圭コ!J61</f>
        <v>0.05</v>
      </c>
      <c r="K204" s="904">
        <f>[2]尖圭コ!K61</f>
        <v>0.02</v>
      </c>
      <c r="L204" s="904">
        <f>[2]尖圭コ!L61</f>
        <v>0.02</v>
      </c>
      <c r="M204" s="904">
        <f>[2]尖圭コ!M61</f>
        <v>0.01</v>
      </c>
      <c r="N204" s="904">
        <f>[2]尖圭コ!N61</f>
        <v>0.01</v>
      </c>
      <c r="O204" s="904">
        <f>[2]尖圭コ!O61</f>
        <v>0</v>
      </c>
      <c r="P204" s="904">
        <f>[2]尖圭コ!P61</f>
        <v>0</v>
      </c>
      <c r="Q204" s="904">
        <f>[2]尖圭コ!Q61</f>
        <v>0.01</v>
      </c>
      <c r="R204" s="904">
        <f>[2]尖圭コ!R61</f>
        <v>0</v>
      </c>
      <c r="S204" s="904">
        <f>[2]尖圭コ!S61</f>
        <v>0</v>
      </c>
      <c r="V204" s="710"/>
      <c r="W204">
        <v>0.22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0.18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0.03</v>
      </c>
      <c r="K205" s="904">
        <f>[2]尖圭コ!K62</f>
        <v>0.02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0.18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0.17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0.02</v>
      </c>
      <c r="I206" s="904">
        <f>[2]尖圭コ!I63</f>
        <v>0.05</v>
      </c>
      <c r="J206" s="904">
        <f>[2]尖圭コ!J63</f>
        <v>0.03</v>
      </c>
      <c r="K206" s="904">
        <f>[2]尖圭コ!K63</f>
        <v>0.03</v>
      </c>
      <c r="L206" s="904">
        <f>[2]尖圭コ!L63</f>
        <v>0.02</v>
      </c>
      <c r="M206" s="904">
        <f>[2]尖圭コ!M63</f>
        <v>0.01</v>
      </c>
      <c r="N206" s="904">
        <f>[2]尖圭コ!N63</f>
        <v>0.01</v>
      </c>
      <c r="O206" s="904">
        <f>[2]尖圭コ!O63</f>
        <v>0.01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0.17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0.14000000000000001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0.01</v>
      </c>
      <c r="I207" s="904">
        <f>[2]尖圭コ!I64</f>
        <v>0.04</v>
      </c>
      <c r="J207" s="904">
        <f>[2]尖圭コ!J64</f>
        <v>0.02</v>
      </c>
      <c r="K207" s="904">
        <f>[2]尖圭コ!K64</f>
        <v>0.02</v>
      </c>
      <c r="L207" s="904">
        <f>[2]尖圭コ!L64</f>
        <v>0.01</v>
      </c>
      <c r="M207" s="904">
        <f>[2]尖圭コ!M64</f>
        <v>0.01</v>
      </c>
      <c r="N207" s="904">
        <f>[2]尖圭コ!N64</f>
        <v>0.01</v>
      </c>
      <c r="O207" s="904">
        <f>[2]尖圭コ!O64</f>
        <v>0.01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0.14000000000000001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0.17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0.01</v>
      </c>
      <c r="I208" s="904">
        <f>[2]尖圭コ!I65</f>
        <v>7.0000000000000007E-2</v>
      </c>
      <c r="J208" s="904">
        <f>[2]尖圭コ!J65</f>
        <v>0.03</v>
      </c>
      <c r="K208" s="904">
        <f>[2]尖圭コ!K65</f>
        <v>0.01</v>
      </c>
      <c r="L208" s="904">
        <f>[2]尖圭コ!L65</f>
        <v>0.01</v>
      </c>
      <c r="M208" s="904">
        <f>[2]尖圭コ!M65</f>
        <v>0.01</v>
      </c>
      <c r="N208" s="904">
        <f>[2]尖圭コ!N65</f>
        <v>0.01</v>
      </c>
      <c r="O208" s="904">
        <f>[2]尖圭コ!O65</f>
        <v>0.01</v>
      </c>
      <c r="P208" s="904">
        <f>[2]尖圭コ!P65</f>
        <v>0.01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0.17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0.2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0.02</v>
      </c>
      <c r="I209" s="904">
        <f>[2]尖圭コ!I66</f>
        <v>7.0000000000000007E-2</v>
      </c>
      <c r="J209" s="904">
        <f>[2]尖圭コ!J66</f>
        <v>0.04</v>
      </c>
      <c r="K209" s="904">
        <f>[2]尖圭コ!K66</f>
        <v>0.02</v>
      </c>
      <c r="L209" s="904">
        <f>[2]尖圭コ!L66</f>
        <v>0.01</v>
      </c>
      <c r="M209" s="904">
        <f>[2]尖圭コ!M66</f>
        <v>0.01</v>
      </c>
      <c r="N209" s="904">
        <f>[2]尖圭コ!N66</f>
        <v>0.01</v>
      </c>
      <c r="O209" s="904">
        <f>[2]尖圭コ!O66</f>
        <v>0.01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0.2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0.18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0.01</v>
      </c>
      <c r="I210" s="904">
        <f>[2]尖圭コ!I67</f>
        <v>0.06</v>
      </c>
      <c r="J210" s="904">
        <f>[2]尖圭コ!J67</f>
        <v>0.04</v>
      </c>
      <c r="K210" s="904">
        <f>[2]尖圭コ!K67</f>
        <v>0.02</v>
      </c>
      <c r="L210" s="904">
        <f>[2]尖圭コ!L67</f>
        <v>0.01</v>
      </c>
      <c r="M210" s="904">
        <f>[2]尖圭コ!M67</f>
        <v>0.01</v>
      </c>
      <c r="N210" s="904">
        <f>[2]尖圭コ!N67</f>
        <v>0.01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0.18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0.17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0.02</v>
      </c>
      <c r="I211" s="904">
        <f>[2]尖圭コ!I68</f>
        <v>0.06</v>
      </c>
      <c r="J211" s="904">
        <f>[2]尖圭コ!J68</f>
        <v>0.04</v>
      </c>
      <c r="K211" s="904">
        <f>[2]尖圭コ!K68</f>
        <v>0.02</v>
      </c>
      <c r="L211" s="904">
        <f>[2]尖圭コ!L68</f>
        <v>0.01</v>
      </c>
      <c r="M211" s="904">
        <f>[2]尖圭コ!M68</f>
        <v>0.01</v>
      </c>
      <c r="N211" s="904">
        <f>[2]尖圭コ!N68</f>
        <v>0.01</v>
      </c>
      <c r="O211" s="904">
        <f>[2]尖圭コ!O68</f>
        <v>0.01</v>
      </c>
      <c r="P211" s="904">
        <f>[2]尖圭コ!P68</f>
        <v>0.01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0.17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2.1299999999999994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0.03</v>
      </c>
      <c r="I212" s="781">
        <f t="shared" si="55"/>
        <v>0.7200000000000002</v>
      </c>
      <c r="J212" s="781">
        <f t="shared" si="55"/>
        <v>0.42</v>
      </c>
      <c r="K212" s="781">
        <f t="shared" si="55"/>
        <v>0.24</v>
      </c>
      <c r="L212" s="781">
        <f t="shared" si="55"/>
        <v>0.16000000000000003</v>
      </c>
      <c r="M212" s="781">
        <f t="shared" si="55"/>
        <v>0.12999999999999998</v>
      </c>
      <c r="N212" s="781">
        <f t="shared" si="55"/>
        <v>0.10999999999999999</v>
      </c>
      <c r="O212" s="781">
        <f t="shared" si="55"/>
        <v>7.0000000000000007E-2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1.4084507042253525E-2</v>
      </c>
      <c r="I213" s="558">
        <f>I212/C212</f>
        <v>0.33802816901408467</v>
      </c>
      <c r="J213" s="558">
        <f>J212/C212</f>
        <v>0.19718309859154934</v>
      </c>
      <c r="K213" s="558">
        <f>K212/C212</f>
        <v>0.1126760563380282</v>
      </c>
      <c r="L213" s="558">
        <f>L212/C212</f>
        <v>7.5117370892018809E-2</v>
      </c>
      <c r="M213" s="558">
        <f>M212/C212</f>
        <v>6.1032863849765265E-2</v>
      </c>
      <c r="N213" s="558">
        <f>N212/C212</f>
        <v>5.1643192488262921E-2</v>
      </c>
      <c r="O213" s="558">
        <f>O212/C212</f>
        <v>3.2863849765258225E-2</v>
      </c>
      <c r="P213" s="558">
        <f>P212/C212</f>
        <v>9.3896713615023494E-3</v>
      </c>
      <c r="Q213" s="558">
        <f>Q212/C212</f>
        <v>4.6948356807511747E-3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M2" sqref="M2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令和6年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4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1</v>
      </c>
      <c r="J5" s="518">
        <f t="shared" si="1"/>
        <v>0</v>
      </c>
      <c r="K5" s="518">
        <f t="shared" si="1"/>
        <v>0</v>
      </c>
      <c r="L5" s="518">
        <f t="shared" si="1"/>
        <v>1</v>
      </c>
      <c r="M5" s="518">
        <f t="shared" si="1"/>
        <v>1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'保健所別（令和6年）'!$D$44</f>
        <v>4</v>
      </c>
      <c r="W5">
        <f>C5-V5</f>
        <v>0</v>
      </c>
      <c r="Z5" s="516" t="s">
        <v>82</v>
      </c>
      <c r="AA5" s="517">
        <f t="shared" ref="AA5:AA16" si="2">SUM(AB5:AL5)</f>
        <v>4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1</v>
      </c>
      <c r="AF5" s="518">
        <f t="shared" si="3"/>
        <v>0</v>
      </c>
      <c r="AG5" s="518">
        <f t="shared" si="3"/>
        <v>0</v>
      </c>
      <c r="AH5" s="518">
        <f t="shared" si="3"/>
        <v>1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3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3</v>
      </c>
      <c r="J6" s="522">
        <f t="shared" si="4"/>
        <v>0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'保健所別（令和6年）'!$E$44</f>
        <v>3</v>
      </c>
      <c r="W6">
        <f t="shared" ref="W6:W17" si="5">C6-V6</f>
        <v>0</v>
      </c>
      <c r="Z6" s="520" t="s">
        <v>83</v>
      </c>
      <c r="AA6" s="521">
        <f t="shared" si="2"/>
        <v>3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3</v>
      </c>
      <c r="AF6" s="451">
        <f t="shared" si="3"/>
        <v>0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3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0</v>
      </c>
      <c r="J7" s="525">
        <f t="shared" si="11"/>
        <v>1</v>
      </c>
      <c r="K7" s="525">
        <f t="shared" si="11"/>
        <v>2</v>
      </c>
      <c r="L7" s="525">
        <f t="shared" si="11"/>
        <v>0</v>
      </c>
      <c r="M7" s="525">
        <f t="shared" si="11"/>
        <v>0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'保健所別（令和6年）'!$F$44</f>
        <v>3</v>
      </c>
      <c r="W7">
        <f t="shared" si="5"/>
        <v>0</v>
      </c>
      <c r="Z7" s="523" t="s">
        <v>84</v>
      </c>
      <c r="AA7" s="524">
        <f t="shared" si="2"/>
        <v>3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0</v>
      </c>
      <c r="AF7" s="525">
        <f t="shared" si="3"/>
        <v>1</v>
      </c>
      <c r="AG7" s="525">
        <f t="shared" si="3"/>
        <v>2</v>
      </c>
      <c r="AH7" s="525">
        <f t="shared" si="3"/>
        <v>0</v>
      </c>
      <c r="AI7" s="525">
        <f t="shared" si="7"/>
        <v>0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3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3</v>
      </c>
      <c r="J8" s="103">
        <f t="shared" si="12"/>
        <v>0</v>
      </c>
      <c r="K8" s="103">
        <f t="shared" si="12"/>
        <v>0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'保健所別（令和6年）'!$G$44</f>
        <v>3</v>
      </c>
      <c r="W8">
        <f t="shared" si="5"/>
        <v>0</v>
      </c>
      <c r="Z8" s="527" t="s">
        <v>85</v>
      </c>
      <c r="AA8" s="528">
        <f t="shared" si="2"/>
        <v>3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3</v>
      </c>
      <c r="AF8" s="103">
        <f t="shared" si="3"/>
        <v>0</v>
      </c>
      <c r="AG8" s="103">
        <f t="shared" si="3"/>
        <v>0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7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2</v>
      </c>
      <c r="J9" s="522">
        <f t="shared" si="13"/>
        <v>5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'保健所別（令和6年）'!$H$44</f>
        <v>7</v>
      </c>
      <c r="W9">
        <f t="shared" si="5"/>
        <v>0</v>
      </c>
      <c r="Z9" s="520" t="s">
        <v>86</v>
      </c>
      <c r="AA9" s="529">
        <f t="shared" si="2"/>
        <v>7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2</v>
      </c>
      <c r="AF9" s="451">
        <f t="shared" si="3"/>
        <v>5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3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'保健所別（令和6年）'!$I$44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3</v>
      </c>
      <c r="AG10" s="531">
        <f t="shared" si="3"/>
        <v>1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6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2</v>
      </c>
      <c r="J11" s="451">
        <f t="shared" si="15"/>
        <v>3</v>
      </c>
      <c r="K11" s="451">
        <f t="shared" si="15"/>
        <v>1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'保健所別（令和6年）'!$J$44</f>
        <v>6</v>
      </c>
      <c r="W11">
        <f t="shared" si="5"/>
        <v>0</v>
      </c>
      <c r="Z11" s="520" t="s">
        <v>88</v>
      </c>
      <c r="AA11" s="521">
        <f t="shared" si="2"/>
        <v>6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2</v>
      </c>
      <c r="AF11" s="451">
        <f t="shared" si="3"/>
        <v>3</v>
      </c>
      <c r="AG11" s="451">
        <f t="shared" si="3"/>
        <v>1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1</v>
      </c>
      <c r="K12" s="103">
        <f t="shared" si="16"/>
        <v>3</v>
      </c>
      <c r="L12" s="103">
        <f t="shared" si="16"/>
        <v>1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'保健所別（令和6年）'!$K$44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1</v>
      </c>
      <c r="AG12" s="103">
        <f t="shared" si="3"/>
        <v>3</v>
      </c>
      <c r="AH12" s="103">
        <f t="shared" si="3"/>
        <v>1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4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1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1</v>
      </c>
      <c r="N13" s="451">
        <f t="shared" si="17"/>
        <v>1</v>
      </c>
      <c r="O13" s="533">
        <f t="shared" si="17"/>
        <v>0</v>
      </c>
      <c r="P13" s="451">
        <f t="shared" si="17"/>
        <v>0</v>
      </c>
      <c r="Q13" s="451">
        <f t="shared" si="17"/>
        <v>1</v>
      </c>
      <c r="R13" s="451">
        <f t="shared" si="17"/>
        <v>0</v>
      </c>
      <c r="S13" s="95">
        <f t="shared" si="17"/>
        <v>0</v>
      </c>
      <c r="V13">
        <f>'保健所別（令和6年）'!$L$44</f>
        <v>4</v>
      </c>
      <c r="W13">
        <f t="shared" si="5"/>
        <v>0</v>
      </c>
      <c r="Z13" s="520" t="s">
        <v>90</v>
      </c>
      <c r="AA13" s="521">
        <f t="shared" si="2"/>
        <v>4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1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2</v>
      </c>
      <c r="AJ13" s="451">
        <f t="shared" si="8"/>
        <v>0</v>
      </c>
      <c r="AK13" s="451">
        <f t="shared" si="9"/>
        <v>1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4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1</v>
      </c>
      <c r="I14" s="104">
        <f t="shared" si="18"/>
        <v>1</v>
      </c>
      <c r="J14" s="103">
        <f t="shared" si="18"/>
        <v>1</v>
      </c>
      <c r="K14" s="103">
        <f t="shared" si="18"/>
        <v>0</v>
      </c>
      <c r="L14" s="103">
        <f t="shared" si="18"/>
        <v>1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'保健所別（令和6年）'!$M$44</f>
        <v>4</v>
      </c>
      <c r="W14">
        <f t="shared" si="5"/>
        <v>0</v>
      </c>
      <c r="Z14" s="527" t="s">
        <v>91</v>
      </c>
      <c r="AA14" s="528">
        <f t="shared" si="2"/>
        <v>4</v>
      </c>
      <c r="AB14" s="103">
        <f t="shared" si="6"/>
        <v>0</v>
      </c>
      <c r="AC14" s="103">
        <f t="shared" si="3"/>
        <v>0</v>
      </c>
      <c r="AD14" s="104">
        <f t="shared" si="3"/>
        <v>1</v>
      </c>
      <c r="AE14" s="104">
        <f t="shared" si="3"/>
        <v>1</v>
      </c>
      <c r="AF14" s="104">
        <f t="shared" si="3"/>
        <v>1</v>
      </c>
      <c r="AG14" s="103">
        <f t="shared" si="3"/>
        <v>0</v>
      </c>
      <c r="AH14" s="103">
        <f t="shared" si="3"/>
        <v>1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4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2</v>
      </c>
      <c r="L15" s="451">
        <f t="shared" si="19"/>
        <v>0</v>
      </c>
      <c r="M15" s="451">
        <f t="shared" si="19"/>
        <v>0</v>
      </c>
      <c r="N15" s="451">
        <f t="shared" si="19"/>
        <v>1</v>
      </c>
      <c r="O15" s="451">
        <f t="shared" si="19"/>
        <v>1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'保健所別（令和6年）'!$N$44</f>
        <v>4</v>
      </c>
      <c r="W15">
        <f t="shared" si="5"/>
        <v>0</v>
      </c>
      <c r="Z15" s="520" t="s">
        <v>92</v>
      </c>
      <c r="AA15" s="521">
        <f t="shared" si="2"/>
        <v>4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2</v>
      </c>
      <c r="AH15" s="451">
        <f t="shared" si="3"/>
        <v>0</v>
      </c>
      <c r="AI15" s="451">
        <f t="shared" si="7"/>
        <v>1</v>
      </c>
      <c r="AJ15" s="451">
        <f t="shared" si="8"/>
        <v>1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8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1</v>
      </c>
      <c r="I16" s="103">
        <f t="shared" si="20"/>
        <v>1</v>
      </c>
      <c r="J16" s="103">
        <f t="shared" si="20"/>
        <v>2</v>
      </c>
      <c r="K16" s="103">
        <f t="shared" si="20"/>
        <v>3</v>
      </c>
      <c r="L16" s="103">
        <f t="shared" si="20"/>
        <v>1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'保健所別（令和6年）'!$O$44</f>
        <v>8</v>
      </c>
      <c r="W16">
        <f t="shared" si="5"/>
        <v>0</v>
      </c>
      <c r="Z16" s="527" t="s">
        <v>93</v>
      </c>
      <c r="AA16" s="528">
        <f t="shared" si="2"/>
        <v>8</v>
      </c>
      <c r="AB16" s="103">
        <f t="shared" si="6"/>
        <v>0</v>
      </c>
      <c r="AC16" s="103">
        <f t="shared" si="3"/>
        <v>0</v>
      </c>
      <c r="AD16" s="103">
        <f t="shared" si="3"/>
        <v>1</v>
      </c>
      <c r="AE16" s="103">
        <f t="shared" si="3"/>
        <v>1</v>
      </c>
      <c r="AF16" s="103">
        <f t="shared" si="3"/>
        <v>2</v>
      </c>
      <c r="AG16" s="103">
        <f t="shared" si="3"/>
        <v>3</v>
      </c>
      <c r="AH16" s="103">
        <f t="shared" si="3"/>
        <v>1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57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3</v>
      </c>
      <c r="I17" s="535">
        <f t="shared" si="21"/>
        <v>16</v>
      </c>
      <c r="J17" s="535">
        <f t="shared" si="21"/>
        <v>16</v>
      </c>
      <c r="K17" s="535">
        <f t="shared" si="21"/>
        <v>12</v>
      </c>
      <c r="L17" s="535">
        <f t="shared" si="21"/>
        <v>4</v>
      </c>
      <c r="M17" s="535">
        <f t="shared" si="21"/>
        <v>2</v>
      </c>
      <c r="N17" s="535">
        <f t="shared" si="21"/>
        <v>2</v>
      </c>
      <c r="O17" s="535">
        <f t="shared" si="21"/>
        <v>1</v>
      </c>
      <c r="P17" s="535">
        <f t="shared" si="21"/>
        <v>0</v>
      </c>
      <c r="Q17" s="535">
        <f t="shared" si="21"/>
        <v>1</v>
      </c>
      <c r="R17" s="535">
        <f t="shared" si="21"/>
        <v>0</v>
      </c>
      <c r="S17" s="536">
        <f t="shared" si="21"/>
        <v>0</v>
      </c>
      <c r="W17">
        <f t="shared" si="5"/>
        <v>57</v>
      </c>
      <c r="Z17" s="94" t="s">
        <v>39</v>
      </c>
      <c r="AA17" s="534">
        <f t="shared" ref="AA17:AL17" si="22">SUM(AA5:AA16)</f>
        <v>57</v>
      </c>
      <c r="AB17" s="535">
        <f t="shared" si="22"/>
        <v>0</v>
      </c>
      <c r="AC17" s="535">
        <f t="shared" si="22"/>
        <v>0</v>
      </c>
      <c r="AD17" s="535">
        <f t="shared" si="22"/>
        <v>3</v>
      </c>
      <c r="AE17" s="535">
        <f t="shared" si="22"/>
        <v>16</v>
      </c>
      <c r="AF17" s="535">
        <f t="shared" si="22"/>
        <v>16</v>
      </c>
      <c r="AG17" s="535">
        <f t="shared" si="22"/>
        <v>12</v>
      </c>
      <c r="AH17" s="535">
        <f t="shared" si="22"/>
        <v>4</v>
      </c>
      <c r="AI17" s="535">
        <f t="shared" si="22"/>
        <v>4</v>
      </c>
      <c r="AJ17" s="535">
        <f t="shared" si="22"/>
        <v>1</v>
      </c>
      <c r="AK17" s="535">
        <f t="shared" si="22"/>
        <v>1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5.2631578947368418E-2</v>
      </c>
      <c r="I18" s="582">
        <f>I17/C17</f>
        <v>0.2807017543859649</v>
      </c>
      <c r="J18" s="582">
        <f>J17/C17</f>
        <v>0.2807017543859649</v>
      </c>
      <c r="K18" s="582">
        <f>K17/C17</f>
        <v>0.21052631578947367</v>
      </c>
      <c r="L18" s="582">
        <f>L17/C17</f>
        <v>7.0175438596491224E-2</v>
      </c>
      <c r="M18" s="582">
        <f>M17/C17</f>
        <v>3.5087719298245612E-2</v>
      </c>
      <c r="N18" s="582">
        <f>N17/C17</f>
        <v>3.5087719298245612E-2</v>
      </c>
      <c r="O18" s="582">
        <f>O17/C17</f>
        <v>1.7543859649122806E-2</v>
      </c>
      <c r="P18" s="582">
        <f>P17/C17</f>
        <v>0</v>
      </c>
      <c r="Q18" s="582">
        <f>Q17/C17</f>
        <v>1.7543859649122806E-2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5.2631578947368418E-2</v>
      </c>
      <c r="AE18" s="582">
        <f>AE17/AA17</f>
        <v>0.2807017543859649</v>
      </c>
      <c r="AF18" s="582">
        <f>AF17/AA17</f>
        <v>0.2807017543859649</v>
      </c>
      <c r="AG18" s="582">
        <f>AG17/AA17</f>
        <v>0.21052631578947367</v>
      </c>
      <c r="AH18" s="582">
        <f>AH17/AA17</f>
        <v>7.0175438596491224E-2</v>
      </c>
      <c r="AI18" s="582">
        <f>AI17/AA17</f>
        <v>7.0175438596491224E-2</v>
      </c>
      <c r="AJ18" s="582">
        <f>AJ17/AA17</f>
        <v>1.7543859649122806E-2</v>
      </c>
      <c r="AK18" s="582">
        <f>AK17/AA17</f>
        <v>1.7543859649122806E-2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0.33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0.08</v>
      </c>
      <c r="I22" s="766">
        <f>[1]淋菌!I75</f>
        <v>0.08</v>
      </c>
      <c r="J22" s="766">
        <f>[1]淋菌!J75</f>
        <v>0</v>
      </c>
      <c r="K22" s="766">
        <f>[1]淋菌!K75</f>
        <v>0</v>
      </c>
      <c r="L22" s="766">
        <f>[1]淋菌!L75</f>
        <v>0.08</v>
      </c>
      <c r="M22" s="766">
        <f>[1]淋菌!M75</f>
        <v>0.08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0.25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0.25</v>
      </c>
      <c r="J23" s="766">
        <f>[1]淋菌!J76</f>
        <v>0</v>
      </c>
      <c r="K23" s="766">
        <f>[1]淋菌!K76</f>
        <v>0</v>
      </c>
      <c r="L23" s="766">
        <f>[1]淋菌!L76</f>
        <v>0</v>
      </c>
      <c r="M23" s="766">
        <f>[1]淋菌!M76</f>
        <v>0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0.25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</v>
      </c>
      <c r="I24" s="766">
        <f>[1]淋菌!I77</f>
        <v>0</v>
      </c>
      <c r="J24" s="766">
        <f>[1]淋菌!J77</f>
        <v>0.08</v>
      </c>
      <c r="K24" s="766">
        <f>[1]淋菌!K77</f>
        <v>0.17</v>
      </c>
      <c r="L24" s="766">
        <f>[1]淋菌!L77</f>
        <v>0</v>
      </c>
      <c r="M24" s="766">
        <f>[1]淋菌!M77</f>
        <v>0</v>
      </c>
      <c r="N24" s="766">
        <f>[1]淋菌!N77</f>
        <v>0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0.25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0.25</v>
      </c>
      <c r="J25" s="766">
        <f>[1]淋菌!J78</f>
        <v>0</v>
      </c>
      <c r="K25" s="766">
        <f>[1]淋菌!K78</f>
        <v>0</v>
      </c>
      <c r="L25" s="766">
        <f>[1]淋菌!L78</f>
        <v>0</v>
      </c>
      <c r="M25" s="766">
        <f>[1]淋菌!M78</f>
        <v>0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0.57999999999999996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</v>
      </c>
      <c r="I26" s="766">
        <f>[1]淋菌!I79</f>
        <v>0.17</v>
      </c>
      <c r="J26" s="766">
        <f>[1]淋菌!J79</f>
        <v>0.42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0.5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0.25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</v>
      </c>
      <c r="O27" s="766">
        <f>[1]淋菌!O80</f>
        <v>0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0.5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0.17</v>
      </c>
      <c r="J28" s="766">
        <f>[1]淋菌!J81</f>
        <v>0.25</v>
      </c>
      <c r="K28" s="766">
        <f>[1]淋菌!K81</f>
        <v>0.08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0.42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0.08</v>
      </c>
      <c r="K29" s="766">
        <f>[1]淋菌!K82</f>
        <v>0.25</v>
      </c>
      <c r="L29" s="766">
        <f>[1]淋菌!L82</f>
        <v>0.08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0.33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0.08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0.08</v>
      </c>
      <c r="N30" s="766">
        <f>[1]淋菌!N83</f>
        <v>0.08</v>
      </c>
      <c r="O30" s="766">
        <f>[1]淋菌!O83</f>
        <v>0</v>
      </c>
      <c r="P30" s="766">
        <f>[1]淋菌!P83</f>
        <v>0</v>
      </c>
      <c r="Q30" s="766">
        <f>[1]淋菌!Q83</f>
        <v>0.08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0.33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0.08</v>
      </c>
      <c r="I31" s="766">
        <f>[1]淋菌!I84</f>
        <v>0.08</v>
      </c>
      <c r="J31" s="766">
        <f>[1]淋菌!J84</f>
        <v>0.08</v>
      </c>
      <c r="K31" s="766">
        <f>[1]淋菌!K84</f>
        <v>0</v>
      </c>
      <c r="L31" s="766">
        <f>[1]淋菌!L84</f>
        <v>0.08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0.33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0.17</v>
      </c>
      <c r="L32" s="766">
        <f>[1]淋菌!L85</f>
        <v>0</v>
      </c>
      <c r="M32" s="766">
        <f>[1]淋菌!M85</f>
        <v>0</v>
      </c>
      <c r="N32" s="766">
        <f>[1]淋菌!N85</f>
        <v>0.08</v>
      </c>
      <c r="O32" s="766">
        <f>[1]淋菌!O85</f>
        <v>0.08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0.67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0.08</v>
      </c>
      <c r="I33" s="766">
        <f>[1]淋菌!I86</f>
        <v>0.08</v>
      </c>
      <c r="J33" s="766">
        <f>[1]淋菌!J86</f>
        <v>0.17</v>
      </c>
      <c r="K33" s="766">
        <f>[1]淋菌!K86</f>
        <v>0.25</v>
      </c>
      <c r="L33" s="766">
        <f>[1]淋菌!L86</f>
        <v>0.08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4.74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0.24</v>
      </c>
      <c r="I34" s="766">
        <f>[1]淋菌!I87</f>
        <v>1.3300000000000003</v>
      </c>
      <c r="J34" s="766">
        <f>[1]淋菌!J87</f>
        <v>1.33</v>
      </c>
      <c r="K34" s="766">
        <f>[1]淋菌!K87</f>
        <v>1</v>
      </c>
      <c r="L34" s="766">
        <f>[1]淋菌!L87</f>
        <v>0.32</v>
      </c>
      <c r="M34" s="766">
        <f>[1]淋菌!M87</f>
        <v>0.16</v>
      </c>
      <c r="N34" s="766">
        <f>[1]淋菌!N87</f>
        <v>0.16</v>
      </c>
      <c r="O34" s="766">
        <f>[1]淋菌!O87</f>
        <v>0.08</v>
      </c>
      <c r="P34" s="766">
        <f>[1]淋菌!P87</f>
        <v>0</v>
      </c>
      <c r="Q34" s="766">
        <f>[1]淋菌!Q87</f>
        <v>0.08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5.0632911392405063E-2</v>
      </c>
      <c r="I35" s="614">
        <f>I34/C34</f>
        <v>0.28059071729957813</v>
      </c>
      <c r="J35" s="614">
        <f>J34/C34</f>
        <v>0.28059071729957807</v>
      </c>
      <c r="K35" s="614">
        <f>K34/C34</f>
        <v>0.21097046413502107</v>
      </c>
      <c r="L35" s="614">
        <f>L34/C34</f>
        <v>6.7510548523206745E-2</v>
      </c>
      <c r="M35" s="614">
        <f>M34/C34</f>
        <v>3.3755274261603373E-2</v>
      </c>
      <c r="N35" s="614">
        <f>N34/C34</f>
        <v>3.3755274261603373E-2</v>
      </c>
      <c r="O35" s="614">
        <f>O34/C34</f>
        <v>1.6877637130801686E-2</v>
      </c>
      <c r="P35" s="614">
        <f>P34/C34</f>
        <v>0</v>
      </c>
      <c r="Q35" s="614">
        <f>Q34/C34</f>
        <v>1.6877637130801686E-2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令和6年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2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1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1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'保健所別（令和6年）'!$D$144</f>
        <v>2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1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1</v>
      </c>
      <c r="J41" s="886">
        <f>[1]淋菌!J5</f>
        <v>0</v>
      </c>
      <c r="K41" s="886">
        <f>[1]淋菌!K5</f>
        <v>0</v>
      </c>
      <c r="L41" s="886">
        <f>[1]淋菌!L5</f>
        <v>0</v>
      </c>
      <c r="M41" s="886">
        <f>[1]淋菌!M5</f>
        <v>0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'保健所別（令和6年）'!$E$144</f>
        <v>1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1</v>
      </c>
      <c r="K42" s="886">
        <f>[1]淋菌!K6</f>
        <v>0</v>
      </c>
      <c r="L42" s="886">
        <f>[1]淋菌!L6</f>
        <v>0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'保健所別（令和6年）'!$F$144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'保健所別（令和6年）'!$G$144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'保健所別（令和6年）'!$H$144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1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0</v>
      </c>
      <c r="J45" s="886">
        <f>[1]淋菌!J9</f>
        <v>1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0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'保健所別（令和6年）'!$I$144</f>
        <v>1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1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1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'保健所別（令和6年）'!$J$144</f>
        <v>1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2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1</v>
      </c>
      <c r="L47" s="886">
        <f>[1]淋菌!L11</f>
        <v>1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'保健所別（令和6年）'!$K$144</f>
        <v>2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2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1</v>
      </c>
      <c r="O48" s="886">
        <f>[1]淋菌!O12</f>
        <v>0</v>
      </c>
      <c r="P48" s="886">
        <f>[1]淋菌!P12</f>
        <v>0</v>
      </c>
      <c r="Q48" s="886">
        <f>[1]淋菌!Q12</f>
        <v>1</v>
      </c>
      <c r="R48" s="886">
        <f>[1]淋菌!R12</f>
        <v>0</v>
      </c>
      <c r="S48" s="886">
        <f>[1]淋菌!S12</f>
        <v>0</v>
      </c>
      <c r="V48">
        <f>'保健所別（令和6年）'!$L$144</f>
        <v>2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'保健所別（令和6年）'!$M$144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1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1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'保健所別（令和6年）'!$N$144</f>
        <v>1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5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1</v>
      </c>
      <c r="I51" s="886">
        <f>[1]淋菌!I15</f>
        <v>0</v>
      </c>
      <c r="J51" s="886">
        <f>[1]淋菌!J15</f>
        <v>1</v>
      </c>
      <c r="K51" s="886">
        <f>[1]淋菌!K15</f>
        <v>2</v>
      </c>
      <c r="L51" s="886">
        <f>[1]淋菌!L15</f>
        <v>1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'保健所別（令和6年）'!$O$144</f>
        <v>5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16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2</v>
      </c>
      <c r="I52" s="717">
        <f t="shared" si="24"/>
        <v>1</v>
      </c>
      <c r="J52" s="717">
        <f t="shared" si="24"/>
        <v>4</v>
      </c>
      <c r="K52" s="717">
        <f t="shared" si="24"/>
        <v>3</v>
      </c>
      <c r="L52" s="717">
        <f t="shared" si="24"/>
        <v>2</v>
      </c>
      <c r="M52" s="717">
        <f t="shared" si="24"/>
        <v>1</v>
      </c>
      <c r="N52" s="717">
        <f t="shared" si="24"/>
        <v>2</v>
      </c>
      <c r="O52" s="717">
        <f t="shared" si="24"/>
        <v>0</v>
      </c>
      <c r="P52" s="717">
        <f t="shared" si="24"/>
        <v>0</v>
      </c>
      <c r="Q52" s="717">
        <f t="shared" si="24"/>
        <v>1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0.125</v>
      </c>
      <c r="I53" s="549">
        <f>I52/C52</f>
        <v>6.25E-2</v>
      </c>
      <c r="J53" s="549">
        <f>J52/C52</f>
        <v>0.25</v>
      </c>
      <c r="K53" s="549">
        <f>K52/C52</f>
        <v>0.1875</v>
      </c>
      <c r="L53" s="549">
        <f>L52/C52</f>
        <v>0.125</v>
      </c>
      <c r="M53" s="549">
        <f>M52/C52</f>
        <v>6.25E-2</v>
      </c>
      <c r="N53" s="549">
        <f>N52/C52</f>
        <v>0.125</v>
      </c>
      <c r="O53" s="549">
        <f>O52/C52</f>
        <v>0</v>
      </c>
      <c r="P53" s="549">
        <f>P52/C52</f>
        <v>0</v>
      </c>
      <c r="Q53" s="549">
        <f>Q52/C52</f>
        <v>6.25E-2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令和6年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0.17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0.08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0.08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0.08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0.08</v>
      </c>
      <c r="J58" s="896">
        <f>[1]淋菌!J41</f>
        <v>0</v>
      </c>
      <c r="K58" s="896">
        <f>[1]淋菌!K41</f>
        <v>0</v>
      </c>
      <c r="L58" s="896">
        <f>[1]淋菌!L41</f>
        <v>0</v>
      </c>
      <c r="M58" s="896">
        <f>[1]淋菌!M41</f>
        <v>0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0.08</v>
      </c>
      <c r="K59" s="896">
        <f>[1]淋菌!K42</f>
        <v>0</v>
      </c>
      <c r="L59" s="896">
        <f>[1]淋菌!L42</f>
        <v>0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0.08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</v>
      </c>
      <c r="J62" s="896">
        <f>[1]淋菌!J45</f>
        <v>0.08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0.08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0.08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0.17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0.08</v>
      </c>
      <c r="L64" s="896">
        <f>[1]淋菌!L47</f>
        <v>0.08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0.17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0.08</v>
      </c>
      <c r="O65" s="896">
        <f>[1]淋菌!O48</f>
        <v>0</v>
      </c>
      <c r="P65" s="896">
        <f>[1]淋菌!P48</f>
        <v>0</v>
      </c>
      <c r="Q65" s="896">
        <f>[1]淋菌!Q48</f>
        <v>0.08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0.08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0.08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0.42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0.08</v>
      </c>
      <c r="I68" s="896">
        <f>[1]淋菌!I51</f>
        <v>0</v>
      </c>
      <c r="J68" s="896">
        <f>[1]淋菌!J51</f>
        <v>0.08</v>
      </c>
      <c r="K68" s="896">
        <f>[1]淋菌!K51</f>
        <v>0.17</v>
      </c>
      <c r="L68" s="896">
        <f>[1]淋菌!L51</f>
        <v>0.08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1.33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0.16</v>
      </c>
      <c r="I69" s="778">
        <f t="shared" si="25"/>
        <v>0.08</v>
      </c>
      <c r="J69" s="778">
        <f t="shared" si="25"/>
        <v>0.32</v>
      </c>
      <c r="K69" s="778">
        <f t="shared" si="25"/>
        <v>0.25</v>
      </c>
      <c r="L69" s="778">
        <f t="shared" si="25"/>
        <v>0.16</v>
      </c>
      <c r="M69" s="778">
        <f t="shared" si="25"/>
        <v>0.08</v>
      </c>
      <c r="N69" s="778">
        <f t="shared" si="25"/>
        <v>0.16</v>
      </c>
      <c r="O69" s="778">
        <f t="shared" si="25"/>
        <v>0</v>
      </c>
      <c r="P69" s="778">
        <f t="shared" si="25"/>
        <v>0</v>
      </c>
      <c r="Q69" s="778">
        <f t="shared" si="25"/>
        <v>0.08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0.12030075187969924</v>
      </c>
      <c r="I70" s="549">
        <f>I69/C69</f>
        <v>6.0150375939849621E-2</v>
      </c>
      <c r="J70" s="549">
        <f>J69/C69</f>
        <v>0.24060150375939848</v>
      </c>
      <c r="K70" s="549">
        <f>K69/C69</f>
        <v>0.18796992481203006</v>
      </c>
      <c r="L70" s="549">
        <f>L69/C69</f>
        <v>0.12030075187969924</v>
      </c>
      <c r="M70" s="549">
        <f>M69/C69</f>
        <v>6.0150375939849621E-2</v>
      </c>
      <c r="N70" s="549">
        <f>N69/C69</f>
        <v>0.12030075187969924</v>
      </c>
      <c r="O70" s="549">
        <f>O69/C69</f>
        <v>0</v>
      </c>
      <c r="P70" s="549">
        <f>P69/C69</f>
        <v>0</v>
      </c>
      <c r="Q70" s="549">
        <f>Q69/C69</f>
        <v>6.0150375939849621E-2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令和6年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1</v>
      </c>
      <c r="J75" s="797">
        <f>[1]淋菌!J21</f>
        <v>0</v>
      </c>
      <c r="K75" s="797">
        <f>[1]淋菌!K21</f>
        <v>0</v>
      </c>
      <c r="L75" s="797">
        <f>[1]淋菌!L21</f>
        <v>1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'保健所別（令和6年）'!$D$244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2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2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'保健所別（令和6年）'!$E$244</f>
        <v>2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2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0</v>
      </c>
      <c r="I77" s="797">
        <f>[1]淋菌!I23</f>
        <v>0</v>
      </c>
      <c r="J77" s="797">
        <f>[1]淋菌!J23</f>
        <v>0</v>
      </c>
      <c r="K77" s="797">
        <f>[1]淋菌!K23</f>
        <v>2</v>
      </c>
      <c r="L77" s="797">
        <f>[1]淋菌!L23</f>
        <v>0</v>
      </c>
      <c r="M77" s="797">
        <f>[1]淋菌!M23</f>
        <v>0</v>
      </c>
      <c r="N77" s="797">
        <f>[1]淋菌!N23</f>
        <v>0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'保健所別（令和6年）'!$F$244</f>
        <v>2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3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3</v>
      </c>
      <c r="J78" s="797">
        <f>[1]淋菌!J24</f>
        <v>0</v>
      </c>
      <c r="K78" s="797">
        <f>[1]淋菌!K24</f>
        <v>0</v>
      </c>
      <c r="L78" s="797">
        <f>[1]淋菌!L24</f>
        <v>0</v>
      </c>
      <c r="M78" s="797">
        <f>[1]淋菌!M24</f>
        <v>0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'保健所別（令和6年）'!$G$244</f>
        <v>3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7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0</v>
      </c>
      <c r="I79" s="797">
        <f>[1]淋菌!I25</f>
        <v>2</v>
      </c>
      <c r="J79" s="797">
        <f>[1]淋菌!J25</f>
        <v>5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0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'保健所別（令和6年）'!$H$244</f>
        <v>7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5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2</v>
      </c>
      <c r="J80" s="797">
        <f>[1]淋菌!J26</f>
        <v>2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0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'保健所別（令和6年）'!$I$244</f>
        <v>5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5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2</v>
      </c>
      <c r="J81" s="797">
        <f>[1]淋菌!J27</f>
        <v>2</v>
      </c>
      <c r="K81" s="797">
        <f>[1]淋菌!K27</f>
        <v>1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'保健所別（令和6年）'!$J$244</f>
        <v>5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3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1</v>
      </c>
      <c r="K82" s="797">
        <f>[1]淋菌!K28</f>
        <v>2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'保健所別（令和6年）'!$K$244</f>
        <v>3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2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1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1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'保健所別（令和6年）'!$L$244</f>
        <v>2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4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1</v>
      </c>
      <c r="I84" s="797">
        <f>[1]淋菌!I30</f>
        <v>1</v>
      </c>
      <c r="J84" s="797">
        <f>[1]淋菌!J30</f>
        <v>1</v>
      </c>
      <c r="K84" s="797">
        <f>[1]淋菌!K30</f>
        <v>0</v>
      </c>
      <c r="L84" s="797">
        <f>[1]淋菌!L30</f>
        <v>1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'保健所別（令和6年）'!$M$244</f>
        <v>4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3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2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1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'保健所別（令和6年）'!$N$244</f>
        <v>3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3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1</v>
      </c>
      <c r="J86" s="797">
        <f>[1]淋菌!J32</f>
        <v>1</v>
      </c>
      <c r="K86" s="797">
        <f>[1]淋菌!K32</f>
        <v>1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'保健所別（令和6年）'!$O$244</f>
        <v>3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41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1</v>
      </c>
      <c r="I87" s="769">
        <f t="shared" si="27"/>
        <v>15</v>
      </c>
      <c r="J87" s="769">
        <f t="shared" si="27"/>
        <v>12</v>
      </c>
      <c r="K87" s="769">
        <f t="shared" si="27"/>
        <v>9</v>
      </c>
      <c r="L87" s="769">
        <f t="shared" si="27"/>
        <v>2</v>
      </c>
      <c r="M87" s="769">
        <f t="shared" si="27"/>
        <v>1</v>
      </c>
      <c r="N87" s="769">
        <f t="shared" si="27"/>
        <v>0</v>
      </c>
      <c r="O87" s="769">
        <f t="shared" si="27"/>
        <v>1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2.4390243902439025E-2</v>
      </c>
      <c r="I88" s="558">
        <f>I87/C87</f>
        <v>0.36585365853658536</v>
      </c>
      <c r="J88" s="558">
        <f>J87/C87</f>
        <v>0.29268292682926828</v>
      </c>
      <c r="K88" s="558">
        <f>K87/C87</f>
        <v>0.21951219512195122</v>
      </c>
      <c r="L88" s="558">
        <f>L87/C87</f>
        <v>4.878048780487805E-2</v>
      </c>
      <c r="M88" s="558">
        <f>M87/C87</f>
        <v>2.4390243902439025E-2</v>
      </c>
      <c r="N88" s="558">
        <f>N87/C87</f>
        <v>0</v>
      </c>
      <c r="O88" s="558">
        <f>O87/C87</f>
        <v>2.4390243902439025E-2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令和6年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0.08</v>
      </c>
      <c r="J92" s="904">
        <f>[1]淋菌!J57</f>
        <v>0</v>
      </c>
      <c r="K92" s="904">
        <f>[1]淋菌!K57</f>
        <v>0</v>
      </c>
      <c r="L92" s="904">
        <f>[1]淋菌!L57</f>
        <v>0.08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0.17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0.17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0.17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</v>
      </c>
      <c r="I94" s="904">
        <f>[1]淋菌!I59</f>
        <v>0</v>
      </c>
      <c r="J94" s="904">
        <f>[1]淋菌!J59</f>
        <v>0</v>
      </c>
      <c r="K94" s="904">
        <f>[1]淋菌!K59</f>
        <v>0.17</v>
      </c>
      <c r="L94" s="904">
        <f>[1]淋菌!L59</f>
        <v>0</v>
      </c>
      <c r="M94" s="904">
        <f>[1]淋菌!M59</f>
        <v>0</v>
      </c>
      <c r="N94" s="904">
        <f>[1]淋菌!N59</f>
        <v>0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0.25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0.25</v>
      </c>
      <c r="J95" s="904">
        <f>[1]淋菌!J60</f>
        <v>0</v>
      </c>
      <c r="K95" s="904">
        <f>[1]淋菌!K60</f>
        <v>0</v>
      </c>
      <c r="L95" s="904">
        <f>[1]淋菌!L60</f>
        <v>0</v>
      </c>
      <c r="M95" s="904">
        <f>[1]淋菌!M60</f>
        <v>0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0.57999999999999996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</v>
      </c>
      <c r="I96" s="904">
        <f>[1]淋菌!I61</f>
        <v>0.17</v>
      </c>
      <c r="J96" s="904">
        <f>[1]淋菌!J61</f>
        <v>0.42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0.42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0.17</v>
      </c>
      <c r="J97" s="904">
        <f>[1]淋菌!J62</f>
        <v>0.17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0.42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0.17</v>
      </c>
      <c r="J98" s="904">
        <f>[1]淋菌!J63</f>
        <v>0.17</v>
      </c>
      <c r="K98" s="904">
        <f>[1]淋菌!K63</f>
        <v>0.08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0.25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0.08</v>
      </c>
      <c r="K99" s="904">
        <f>[1]淋菌!K64</f>
        <v>0.17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0.17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0.08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0.08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0.33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0.08</v>
      </c>
      <c r="I101" s="904">
        <f>[1]淋菌!I66</f>
        <v>0.08</v>
      </c>
      <c r="J101" s="904">
        <f>[1]淋菌!J66</f>
        <v>0.08</v>
      </c>
      <c r="K101" s="904">
        <f>[1]淋菌!K66</f>
        <v>0</v>
      </c>
      <c r="L101" s="904">
        <f>[1]淋菌!L66</f>
        <v>0.08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0.25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0.17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0.08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0.25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0.08</v>
      </c>
      <c r="J103" s="904">
        <f>[1]淋菌!J68</f>
        <v>0.08</v>
      </c>
      <c r="K103" s="904">
        <f>[1]淋菌!K68</f>
        <v>0.08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3.4299999999999997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0.08</v>
      </c>
      <c r="I104" s="776">
        <f t="shared" si="28"/>
        <v>1.2500000000000002</v>
      </c>
      <c r="J104" s="776">
        <f t="shared" si="28"/>
        <v>0.99999999999999989</v>
      </c>
      <c r="K104" s="776">
        <f t="shared" si="28"/>
        <v>0.75</v>
      </c>
      <c r="L104" s="776">
        <f t="shared" si="28"/>
        <v>0.16</v>
      </c>
      <c r="M104" s="776">
        <f t="shared" si="28"/>
        <v>0.08</v>
      </c>
      <c r="N104" s="776">
        <f t="shared" si="28"/>
        <v>0</v>
      </c>
      <c r="O104" s="776">
        <f t="shared" si="28"/>
        <v>0.08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2.3323615160349857E-2</v>
      </c>
      <c r="I105" s="773">
        <f>I104/C104</f>
        <v>0.36443148688046656</v>
      </c>
      <c r="J105" s="773">
        <f>J104/C104</f>
        <v>0.29154518950437319</v>
      </c>
      <c r="K105" s="773">
        <f>K104/C104</f>
        <v>0.21865889212827991</v>
      </c>
      <c r="L105" s="773">
        <f>L104/C104</f>
        <v>4.6647230320699715E-2</v>
      </c>
      <c r="M105" s="773">
        <f>M104/C104</f>
        <v>2.3323615160349857E-2</v>
      </c>
      <c r="N105" s="773">
        <f>N104/C104</f>
        <v>0</v>
      </c>
      <c r="O105" s="773">
        <f>O104/C104</f>
        <v>2.3323615160349857E-2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令和6年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852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1</v>
      </c>
      <c r="H115" s="619">
        <f t="shared" si="30"/>
        <v>80</v>
      </c>
      <c r="I115" s="619">
        <f t="shared" si="30"/>
        <v>231</v>
      </c>
      <c r="J115" s="619">
        <f t="shared" si="30"/>
        <v>127</v>
      </c>
      <c r="K115" s="619">
        <f t="shared" si="30"/>
        <v>107</v>
      </c>
      <c r="L115" s="619">
        <f t="shared" si="30"/>
        <v>83</v>
      </c>
      <c r="M115" s="619">
        <f t="shared" si="30"/>
        <v>68</v>
      </c>
      <c r="N115" s="619">
        <f t="shared" si="30"/>
        <v>65</v>
      </c>
      <c r="O115" s="619">
        <f t="shared" si="30"/>
        <v>36</v>
      </c>
      <c r="P115" s="619">
        <f t="shared" si="30"/>
        <v>33</v>
      </c>
      <c r="Q115" s="619">
        <f t="shared" si="30"/>
        <v>15</v>
      </c>
      <c r="R115" s="619">
        <f t="shared" si="30"/>
        <v>5</v>
      </c>
      <c r="S115" s="620">
        <f t="shared" si="30"/>
        <v>1</v>
      </c>
      <c r="V115">
        <f>'保健所別（令和6年）'!$D$45</f>
        <v>852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747</v>
      </c>
      <c r="D116" s="621">
        <f t="shared" ref="D116:S116" si="31">SUM(D150,D184)</f>
        <v>0</v>
      </c>
      <c r="E116" s="621">
        <f t="shared" si="31"/>
        <v>1</v>
      </c>
      <c r="F116" s="621">
        <f t="shared" si="31"/>
        <v>2</v>
      </c>
      <c r="G116" s="621">
        <f t="shared" si="31"/>
        <v>0</v>
      </c>
      <c r="H116" s="621">
        <f t="shared" si="31"/>
        <v>80</v>
      </c>
      <c r="I116" s="621">
        <f t="shared" si="31"/>
        <v>191</v>
      </c>
      <c r="J116" s="622">
        <f t="shared" si="31"/>
        <v>137</v>
      </c>
      <c r="K116" s="622">
        <f t="shared" si="31"/>
        <v>72</v>
      </c>
      <c r="L116" s="621">
        <f t="shared" si="31"/>
        <v>69</v>
      </c>
      <c r="M116" s="621">
        <f t="shared" si="31"/>
        <v>76</v>
      </c>
      <c r="N116" s="621">
        <f t="shared" si="31"/>
        <v>45</v>
      </c>
      <c r="O116" s="621">
        <f t="shared" si="31"/>
        <v>32</v>
      </c>
      <c r="P116" s="621">
        <f t="shared" si="31"/>
        <v>21</v>
      </c>
      <c r="Q116" s="621">
        <f t="shared" si="31"/>
        <v>11</v>
      </c>
      <c r="R116" s="621">
        <f t="shared" si="31"/>
        <v>6</v>
      </c>
      <c r="S116" s="623">
        <f t="shared" si="31"/>
        <v>4</v>
      </c>
      <c r="V116">
        <f>'保健所別（令和6年）'!$E$45</f>
        <v>747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739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1</v>
      </c>
      <c r="H117" s="624">
        <f t="shared" si="33"/>
        <v>71</v>
      </c>
      <c r="I117" s="624">
        <f t="shared" si="33"/>
        <v>202</v>
      </c>
      <c r="J117" s="624">
        <f t="shared" si="33"/>
        <v>150</v>
      </c>
      <c r="K117" s="624">
        <f t="shared" si="33"/>
        <v>97</v>
      </c>
      <c r="L117" s="624">
        <f t="shared" si="33"/>
        <v>61</v>
      </c>
      <c r="M117" s="624">
        <f t="shared" si="33"/>
        <v>48</v>
      </c>
      <c r="N117" s="624">
        <f t="shared" si="33"/>
        <v>36</v>
      </c>
      <c r="O117" s="624">
        <f t="shared" si="33"/>
        <v>31</v>
      </c>
      <c r="P117" s="624">
        <f t="shared" si="33"/>
        <v>14</v>
      </c>
      <c r="Q117" s="624">
        <f t="shared" si="33"/>
        <v>15</v>
      </c>
      <c r="R117" s="624">
        <f t="shared" si="33"/>
        <v>5</v>
      </c>
      <c r="S117" s="625">
        <f t="shared" si="33"/>
        <v>8</v>
      </c>
      <c r="V117">
        <f>'保健所別（令和6年）'!$F$45</f>
        <v>739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685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1</v>
      </c>
      <c r="G118" s="626">
        <f t="shared" si="34"/>
        <v>0</v>
      </c>
      <c r="H118" s="626">
        <f t="shared" si="34"/>
        <v>66</v>
      </c>
      <c r="I118" s="626">
        <f t="shared" si="34"/>
        <v>194</v>
      </c>
      <c r="J118" s="626">
        <f t="shared" si="34"/>
        <v>131</v>
      </c>
      <c r="K118" s="626">
        <f t="shared" si="34"/>
        <v>88</v>
      </c>
      <c r="L118" s="626">
        <f t="shared" si="34"/>
        <v>64</v>
      </c>
      <c r="M118" s="626">
        <f t="shared" si="34"/>
        <v>44</v>
      </c>
      <c r="N118" s="626">
        <f t="shared" si="34"/>
        <v>41</v>
      </c>
      <c r="O118" s="626">
        <f t="shared" si="34"/>
        <v>30</v>
      </c>
      <c r="P118" s="626">
        <f t="shared" si="34"/>
        <v>13</v>
      </c>
      <c r="Q118" s="626">
        <f t="shared" si="34"/>
        <v>9</v>
      </c>
      <c r="R118" s="626">
        <f t="shared" si="34"/>
        <v>3</v>
      </c>
      <c r="S118" s="627">
        <f t="shared" si="34"/>
        <v>1</v>
      </c>
      <c r="V118">
        <f>'保健所別（令和6年）'!$G$45</f>
        <v>685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739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1</v>
      </c>
      <c r="G119" s="621">
        <f t="shared" si="35"/>
        <v>1</v>
      </c>
      <c r="H119" s="621">
        <f t="shared" si="35"/>
        <v>69</v>
      </c>
      <c r="I119" s="621">
        <f t="shared" si="35"/>
        <v>199</v>
      </c>
      <c r="J119" s="622">
        <f t="shared" si="35"/>
        <v>118</v>
      </c>
      <c r="K119" s="622">
        <f t="shared" si="35"/>
        <v>87</v>
      </c>
      <c r="L119" s="621">
        <f t="shared" si="35"/>
        <v>75</v>
      </c>
      <c r="M119" s="621">
        <f t="shared" si="35"/>
        <v>66</v>
      </c>
      <c r="N119" s="621">
        <f t="shared" si="35"/>
        <v>52</v>
      </c>
      <c r="O119" s="621">
        <f t="shared" si="35"/>
        <v>36</v>
      </c>
      <c r="P119" s="621">
        <f t="shared" si="35"/>
        <v>20</v>
      </c>
      <c r="Q119" s="621">
        <f t="shared" si="35"/>
        <v>13</v>
      </c>
      <c r="R119" s="621">
        <f t="shared" si="35"/>
        <v>2</v>
      </c>
      <c r="S119" s="623">
        <f t="shared" si="35"/>
        <v>0</v>
      </c>
      <c r="V119">
        <f>'保健所別（令和6年）'!$H$45</f>
        <v>739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717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1</v>
      </c>
      <c r="H120" s="628">
        <f t="shared" si="36"/>
        <v>65</v>
      </c>
      <c r="I120" s="628">
        <f t="shared" si="36"/>
        <v>200</v>
      </c>
      <c r="J120" s="628">
        <f t="shared" si="36"/>
        <v>124</v>
      </c>
      <c r="K120" s="628">
        <f t="shared" si="36"/>
        <v>82</v>
      </c>
      <c r="L120" s="628">
        <f t="shared" si="36"/>
        <v>78</v>
      </c>
      <c r="M120" s="628">
        <f t="shared" si="36"/>
        <v>55</v>
      </c>
      <c r="N120" s="628">
        <f t="shared" si="36"/>
        <v>47</v>
      </c>
      <c r="O120" s="626">
        <f t="shared" si="36"/>
        <v>31</v>
      </c>
      <c r="P120" s="628">
        <f t="shared" si="36"/>
        <v>17</v>
      </c>
      <c r="Q120" s="628">
        <f t="shared" si="36"/>
        <v>13</v>
      </c>
      <c r="R120" s="628">
        <f t="shared" si="36"/>
        <v>3</v>
      </c>
      <c r="S120" s="629">
        <f t="shared" si="36"/>
        <v>1</v>
      </c>
      <c r="V120">
        <f>'保健所別（令和6年）'!$I$45</f>
        <v>717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762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71</v>
      </c>
      <c r="I121" s="621">
        <f t="shared" si="37"/>
        <v>201</v>
      </c>
      <c r="J121" s="621">
        <f t="shared" si="37"/>
        <v>134</v>
      </c>
      <c r="K121" s="621">
        <f t="shared" si="37"/>
        <v>94</v>
      </c>
      <c r="L121" s="621">
        <f t="shared" si="37"/>
        <v>71</v>
      </c>
      <c r="M121" s="621">
        <f t="shared" si="37"/>
        <v>66</v>
      </c>
      <c r="N121" s="621">
        <f t="shared" si="37"/>
        <v>53</v>
      </c>
      <c r="O121" s="621">
        <f t="shared" si="37"/>
        <v>45</v>
      </c>
      <c r="P121" s="621">
        <f t="shared" si="37"/>
        <v>18</v>
      </c>
      <c r="Q121" s="621">
        <f t="shared" si="37"/>
        <v>6</v>
      </c>
      <c r="R121" s="621">
        <f t="shared" si="37"/>
        <v>1</v>
      </c>
      <c r="S121" s="623">
        <f t="shared" si="37"/>
        <v>2</v>
      </c>
      <c r="V121">
        <f>'保健所別（令和6年）'!$J$45</f>
        <v>762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745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1</v>
      </c>
      <c r="H122" s="621">
        <f t="shared" si="38"/>
        <v>66</v>
      </c>
      <c r="I122" s="621">
        <f t="shared" si="38"/>
        <v>203</v>
      </c>
      <c r="J122" s="621">
        <f t="shared" si="38"/>
        <v>146</v>
      </c>
      <c r="K122" s="621">
        <f t="shared" si="38"/>
        <v>78</v>
      </c>
      <c r="L122" s="621">
        <f t="shared" si="38"/>
        <v>73</v>
      </c>
      <c r="M122" s="621">
        <f t="shared" si="38"/>
        <v>57</v>
      </c>
      <c r="N122" s="621">
        <f t="shared" si="38"/>
        <v>51</v>
      </c>
      <c r="O122" s="621">
        <f t="shared" si="38"/>
        <v>39</v>
      </c>
      <c r="P122" s="621">
        <f t="shared" si="38"/>
        <v>17</v>
      </c>
      <c r="Q122" s="621">
        <f t="shared" si="38"/>
        <v>7</v>
      </c>
      <c r="R122" s="621">
        <f t="shared" si="38"/>
        <v>4</v>
      </c>
      <c r="S122" s="623">
        <f t="shared" si="38"/>
        <v>3</v>
      </c>
      <c r="V122">
        <f>'保健所別（令和6年）'!$K$45</f>
        <v>745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720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2</v>
      </c>
      <c r="H123" s="621">
        <f t="shared" si="39"/>
        <v>63</v>
      </c>
      <c r="I123" s="621">
        <f t="shared" si="39"/>
        <v>182</v>
      </c>
      <c r="J123" s="621">
        <f t="shared" si="39"/>
        <v>140</v>
      </c>
      <c r="K123" s="621">
        <f t="shared" si="39"/>
        <v>86</v>
      </c>
      <c r="L123" s="621">
        <f t="shared" si="39"/>
        <v>76</v>
      </c>
      <c r="M123" s="621">
        <f t="shared" si="39"/>
        <v>60</v>
      </c>
      <c r="N123" s="621">
        <f t="shared" si="39"/>
        <v>47</v>
      </c>
      <c r="O123" s="621">
        <f t="shared" si="39"/>
        <v>30</v>
      </c>
      <c r="P123" s="621">
        <f t="shared" si="39"/>
        <v>18</v>
      </c>
      <c r="Q123" s="621">
        <f t="shared" si="39"/>
        <v>10</v>
      </c>
      <c r="R123" s="621">
        <f t="shared" si="39"/>
        <v>4</v>
      </c>
      <c r="S123" s="623">
        <f t="shared" si="39"/>
        <v>2</v>
      </c>
      <c r="V123">
        <f>'保健所別（令和6年）'!$L$45</f>
        <v>720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730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1</v>
      </c>
      <c r="H124" s="621">
        <f t="shared" si="40"/>
        <v>64</v>
      </c>
      <c r="I124" s="621">
        <f t="shared" si="40"/>
        <v>204</v>
      </c>
      <c r="J124" s="621">
        <f t="shared" si="40"/>
        <v>137</v>
      </c>
      <c r="K124" s="621">
        <f t="shared" si="40"/>
        <v>92</v>
      </c>
      <c r="L124" s="621">
        <f t="shared" si="40"/>
        <v>74</v>
      </c>
      <c r="M124" s="621">
        <f t="shared" si="40"/>
        <v>51</v>
      </c>
      <c r="N124" s="621">
        <f t="shared" si="40"/>
        <v>51</v>
      </c>
      <c r="O124" s="621">
        <f t="shared" si="40"/>
        <v>25</v>
      </c>
      <c r="P124" s="621">
        <f t="shared" si="40"/>
        <v>19</v>
      </c>
      <c r="Q124" s="621">
        <f t="shared" si="40"/>
        <v>8</v>
      </c>
      <c r="R124" s="621">
        <f t="shared" si="40"/>
        <v>3</v>
      </c>
      <c r="S124" s="623">
        <f t="shared" si="40"/>
        <v>1</v>
      </c>
      <c r="V124">
        <f>'保健所別（令和6年）'!$M$45</f>
        <v>730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640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2</v>
      </c>
      <c r="H125" s="621">
        <f t="shared" si="41"/>
        <v>59</v>
      </c>
      <c r="I125" s="621">
        <f t="shared" si="41"/>
        <v>158</v>
      </c>
      <c r="J125" s="621">
        <f t="shared" si="41"/>
        <v>119</v>
      </c>
      <c r="K125" s="621">
        <f t="shared" si="41"/>
        <v>69</v>
      </c>
      <c r="L125" s="621">
        <f t="shared" si="41"/>
        <v>70</v>
      </c>
      <c r="M125" s="621">
        <f t="shared" si="41"/>
        <v>53</v>
      </c>
      <c r="N125" s="621">
        <f t="shared" si="41"/>
        <v>49</v>
      </c>
      <c r="O125" s="621">
        <f t="shared" si="41"/>
        <v>30</v>
      </c>
      <c r="P125" s="621">
        <f t="shared" si="41"/>
        <v>18</v>
      </c>
      <c r="Q125" s="621">
        <f t="shared" si="41"/>
        <v>7</v>
      </c>
      <c r="R125" s="621">
        <f t="shared" si="41"/>
        <v>4</v>
      </c>
      <c r="S125" s="623">
        <f t="shared" si="41"/>
        <v>2</v>
      </c>
      <c r="V125">
        <f>'保健所別（令和6年）'!$N$45</f>
        <v>640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673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1</v>
      </c>
      <c r="H126" s="621">
        <f t="shared" si="42"/>
        <v>71</v>
      </c>
      <c r="I126" s="621">
        <f t="shared" si="42"/>
        <v>172</v>
      </c>
      <c r="J126" s="621">
        <f t="shared" si="42"/>
        <v>113</v>
      </c>
      <c r="K126" s="621">
        <f t="shared" si="42"/>
        <v>98</v>
      </c>
      <c r="L126" s="621">
        <f t="shared" si="42"/>
        <v>52</v>
      </c>
      <c r="M126" s="621">
        <f t="shared" si="42"/>
        <v>68</v>
      </c>
      <c r="N126" s="621">
        <f t="shared" si="42"/>
        <v>37</v>
      </c>
      <c r="O126" s="621">
        <f t="shared" si="42"/>
        <v>30</v>
      </c>
      <c r="P126" s="621">
        <f t="shared" si="42"/>
        <v>21</v>
      </c>
      <c r="Q126" s="621">
        <f t="shared" si="42"/>
        <v>7</v>
      </c>
      <c r="R126" s="621">
        <f t="shared" si="42"/>
        <v>1</v>
      </c>
      <c r="S126" s="623">
        <f t="shared" si="42"/>
        <v>2</v>
      </c>
      <c r="V126">
        <f>'保健所別（令和6年）'!$O$45</f>
        <v>673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8749</v>
      </c>
      <c r="D127" s="599">
        <f t="shared" si="43"/>
        <v>0</v>
      </c>
      <c r="E127" s="599">
        <f t="shared" si="43"/>
        <v>1</v>
      </c>
      <c r="F127" s="599">
        <f t="shared" si="43"/>
        <v>4</v>
      </c>
      <c r="G127" s="599">
        <f t="shared" si="43"/>
        <v>11</v>
      </c>
      <c r="H127" s="599">
        <f t="shared" si="43"/>
        <v>825</v>
      </c>
      <c r="I127" s="599">
        <f t="shared" si="43"/>
        <v>2337</v>
      </c>
      <c r="J127" s="599">
        <f t="shared" si="43"/>
        <v>1576</v>
      </c>
      <c r="K127" s="599">
        <f t="shared" si="43"/>
        <v>1050</v>
      </c>
      <c r="L127" s="599">
        <f t="shared" si="43"/>
        <v>846</v>
      </c>
      <c r="M127" s="599">
        <f t="shared" si="43"/>
        <v>712</v>
      </c>
      <c r="N127" s="599">
        <f t="shared" si="43"/>
        <v>574</v>
      </c>
      <c r="O127" s="599">
        <f t="shared" si="43"/>
        <v>395</v>
      </c>
      <c r="P127" s="599">
        <f t="shared" si="43"/>
        <v>229</v>
      </c>
      <c r="Q127" s="599">
        <f t="shared" si="43"/>
        <v>121</v>
      </c>
      <c r="R127" s="599">
        <f t="shared" si="43"/>
        <v>41</v>
      </c>
      <c r="S127" s="600">
        <f t="shared" si="43"/>
        <v>27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1.1429877700308607E-4</v>
      </c>
      <c r="F128" s="603">
        <f>F127/C127</f>
        <v>4.5719510801234427E-4</v>
      </c>
      <c r="G128" s="603">
        <f>G127/C127</f>
        <v>1.2572865470339468E-3</v>
      </c>
      <c r="H128" s="603">
        <f>H127/C127</f>
        <v>9.4296491027546003E-2</v>
      </c>
      <c r="I128" s="603">
        <f>I127/C127</f>
        <v>0.26711624185621213</v>
      </c>
      <c r="J128" s="603">
        <f>J127/C127</f>
        <v>0.18013487255686364</v>
      </c>
      <c r="K128" s="603">
        <f>K127/C127</f>
        <v>0.12001371585324037</v>
      </c>
      <c r="L128" s="603">
        <f>L127/C127</f>
        <v>9.6696765344610816E-2</v>
      </c>
      <c r="M128" s="603">
        <f>M127/C127</f>
        <v>8.1380729226197282E-2</v>
      </c>
      <c r="N128" s="603">
        <f>N127/C127</f>
        <v>6.5607497999771405E-2</v>
      </c>
      <c r="O128" s="603">
        <f>O127/C127</f>
        <v>4.5148016916218996E-2</v>
      </c>
      <c r="P128" s="603">
        <f>P127/C127</f>
        <v>2.617441993370671E-2</v>
      </c>
      <c r="Q128" s="603">
        <f>Q127/C127</f>
        <v>1.3830152017373414E-2</v>
      </c>
      <c r="R128" s="603">
        <f>R127/C127</f>
        <v>4.6862498571265286E-3</v>
      </c>
      <c r="S128" s="604">
        <f>S127/C127</f>
        <v>3.0860669790833237E-3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令和6年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0.87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0.08</v>
      </c>
      <c r="I132" s="766">
        <f>[2]淋菌!I74</f>
        <v>0.24</v>
      </c>
      <c r="J132" s="766">
        <f>[2]淋菌!J74</f>
        <v>0.13</v>
      </c>
      <c r="K132" s="766">
        <f>[2]淋菌!K74</f>
        <v>0.11</v>
      </c>
      <c r="L132" s="766">
        <f>[2]淋菌!L74</f>
        <v>0.09</v>
      </c>
      <c r="M132" s="766">
        <f>[2]淋菌!M74</f>
        <v>7.0000000000000007E-2</v>
      </c>
      <c r="N132" s="766">
        <f>[2]淋菌!N74</f>
        <v>7.0000000000000007E-2</v>
      </c>
      <c r="O132" s="766">
        <f>[2]淋菌!O74</f>
        <v>0.04</v>
      </c>
      <c r="P132" s="766">
        <f>[2]淋菌!P74</f>
        <v>0.03</v>
      </c>
      <c r="Q132" s="766">
        <f>[2]淋菌!Q74</f>
        <v>0.02</v>
      </c>
      <c r="R132" s="766">
        <f>[2]淋菌!R74</f>
        <v>0.01</v>
      </c>
      <c r="S132" s="766">
        <f>[2]淋菌!S74</f>
        <v>0</v>
      </c>
      <c r="V132" s="709"/>
      <c r="W132">
        <f t="array" ref="W132:W143">TRANSPOSE('保健所別（令和6年）'!D51:O51)</f>
        <v>0.87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0.76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0.08</v>
      </c>
      <c r="I133" s="766">
        <f>[2]淋菌!I75</f>
        <v>0.2</v>
      </c>
      <c r="J133" s="766">
        <f>[2]淋菌!J75</f>
        <v>0.14000000000000001</v>
      </c>
      <c r="K133" s="766">
        <f>[2]淋菌!K75</f>
        <v>7.0000000000000007E-2</v>
      </c>
      <c r="L133" s="766">
        <f>[2]淋菌!L75</f>
        <v>7.0000000000000007E-2</v>
      </c>
      <c r="M133" s="766">
        <f>[2]淋菌!M75</f>
        <v>0.08</v>
      </c>
      <c r="N133" s="766">
        <f>[2]淋菌!N75</f>
        <v>0.05</v>
      </c>
      <c r="O133" s="766">
        <f>[2]淋菌!O75</f>
        <v>0.03</v>
      </c>
      <c r="P133" s="766">
        <f>[2]淋菌!P75</f>
        <v>0.02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0.76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0.75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7.0000000000000007E-2</v>
      </c>
      <c r="I134" s="766">
        <f>[2]淋菌!I76</f>
        <v>0.21</v>
      </c>
      <c r="J134" s="766">
        <f>[2]淋菌!J76</f>
        <v>0.15</v>
      </c>
      <c r="K134" s="766">
        <f>[2]淋菌!K76</f>
        <v>0.1</v>
      </c>
      <c r="L134" s="766">
        <f>[2]淋菌!L76</f>
        <v>0.06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0.02</v>
      </c>
      <c r="R134" s="766">
        <f>[2]淋菌!R76</f>
        <v>0.01</v>
      </c>
      <c r="S134" s="766">
        <f>[2]淋菌!S76</f>
        <v>0.01</v>
      </c>
      <c r="V134" s="710"/>
      <c r="W134">
        <v>0.75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0.7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7.0000000000000007E-2</v>
      </c>
      <c r="I135" s="766">
        <f>[2]淋菌!I77</f>
        <v>0.2</v>
      </c>
      <c r="J135" s="766">
        <f>[2]淋菌!J77</f>
        <v>0.13</v>
      </c>
      <c r="K135" s="766">
        <f>[2]淋菌!K77</f>
        <v>0.09</v>
      </c>
      <c r="L135" s="766">
        <f>[2]淋菌!L77</f>
        <v>7.0000000000000007E-2</v>
      </c>
      <c r="M135" s="766">
        <f>[2]淋菌!M77</f>
        <v>0.04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0.7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0.76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0.2</v>
      </c>
      <c r="J136" s="766">
        <f>[2]淋菌!J78</f>
        <v>0.12</v>
      </c>
      <c r="K136" s="766">
        <f>[2]淋菌!K78</f>
        <v>0.09</v>
      </c>
      <c r="L136" s="766">
        <f>[2]淋菌!L78</f>
        <v>0.08</v>
      </c>
      <c r="M136" s="766">
        <f>[2]淋菌!M78</f>
        <v>7.0000000000000007E-2</v>
      </c>
      <c r="N136" s="766">
        <f>[2]淋菌!N78</f>
        <v>0.05</v>
      </c>
      <c r="O136" s="766">
        <f>[2]淋菌!O78</f>
        <v>0.04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0.76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7.0000000000000007E-2</v>
      </c>
      <c r="I137" s="766">
        <f>[2]淋菌!I79</f>
        <v>0.2</v>
      </c>
      <c r="J137" s="766">
        <f>[2]淋菌!J79</f>
        <v>0.13</v>
      </c>
      <c r="K137" s="766">
        <f>[2]淋菌!K79</f>
        <v>0.08</v>
      </c>
      <c r="L137" s="766">
        <f>[2]淋菌!L79</f>
        <v>0.08</v>
      </c>
      <c r="M137" s="766">
        <f>[2]淋菌!M79</f>
        <v>0.06</v>
      </c>
      <c r="N137" s="766">
        <f>[2]淋菌!N79</f>
        <v>0.05</v>
      </c>
      <c r="O137" s="766">
        <f>[2]淋菌!O79</f>
        <v>0.03</v>
      </c>
      <c r="P137" s="766">
        <f>[2]淋菌!P79</f>
        <v>0.02</v>
      </c>
      <c r="Q137" s="766">
        <f>[2]淋菌!Q79</f>
        <v>0.01</v>
      </c>
      <c r="R137" s="766">
        <f>[2]淋菌!R79</f>
        <v>0</v>
      </c>
      <c r="S137" s="766">
        <f>[2]淋菌!S79</f>
        <v>0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0.78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7.0000000000000007E-2</v>
      </c>
      <c r="I138" s="766">
        <f>[2]淋菌!I80</f>
        <v>0.21</v>
      </c>
      <c r="J138" s="766">
        <f>[2]淋菌!J80</f>
        <v>0.14000000000000001</v>
      </c>
      <c r="K138" s="766">
        <f>[2]淋菌!K80</f>
        <v>0.1</v>
      </c>
      <c r="L138" s="766">
        <f>[2]淋菌!L80</f>
        <v>7.0000000000000007E-2</v>
      </c>
      <c r="M138" s="766">
        <f>[2]淋菌!M80</f>
        <v>7.0000000000000007E-2</v>
      </c>
      <c r="N138" s="766">
        <f>[2]淋菌!N80</f>
        <v>0.05</v>
      </c>
      <c r="O138" s="766">
        <f>[2]淋菌!O80</f>
        <v>0.05</v>
      </c>
      <c r="P138" s="766">
        <f>[2]淋菌!P80</f>
        <v>0.02</v>
      </c>
      <c r="Q138" s="766">
        <f>[2]淋菌!Q80</f>
        <v>0.01</v>
      </c>
      <c r="R138" s="766">
        <f>[2]淋菌!R80</f>
        <v>0</v>
      </c>
      <c r="S138" s="766">
        <f>[2]淋菌!S80</f>
        <v>0</v>
      </c>
      <c r="V138" s="710"/>
      <c r="W138">
        <v>0.78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0.76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7.0000000000000007E-2</v>
      </c>
      <c r="I139" s="766">
        <f>[2]淋菌!I81</f>
        <v>0.21</v>
      </c>
      <c r="J139" s="766">
        <f>[2]淋菌!J81</f>
        <v>0.15</v>
      </c>
      <c r="K139" s="766">
        <f>[2]淋菌!K81</f>
        <v>0.08</v>
      </c>
      <c r="L139" s="766">
        <f>[2]淋菌!L81</f>
        <v>7.0000000000000007E-2</v>
      </c>
      <c r="M139" s="766">
        <f>[2]淋菌!M81</f>
        <v>0.06</v>
      </c>
      <c r="N139" s="766">
        <f>[2]淋菌!N81</f>
        <v>0.05</v>
      </c>
      <c r="O139" s="766">
        <f>[2]淋菌!O81</f>
        <v>0.04</v>
      </c>
      <c r="P139" s="766">
        <f>[2]淋菌!P81</f>
        <v>0.02</v>
      </c>
      <c r="Q139" s="766">
        <f>[2]淋菌!Q81</f>
        <v>0.01</v>
      </c>
      <c r="R139" s="766">
        <f>[2]淋菌!R81</f>
        <v>0</v>
      </c>
      <c r="S139" s="766">
        <f>[2]淋菌!S81</f>
        <v>0</v>
      </c>
      <c r="V139" s="710"/>
      <c r="W139">
        <v>0.76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0.73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0.06</v>
      </c>
      <c r="I140" s="766">
        <f>[2]淋菌!I82</f>
        <v>0.19</v>
      </c>
      <c r="J140" s="766">
        <f>[2]淋菌!J82</f>
        <v>0.14000000000000001</v>
      </c>
      <c r="K140" s="766">
        <f>[2]淋菌!K82</f>
        <v>0.09</v>
      </c>
      <c r="L140" s="766">
        <f>[2]淋菌!L82</f>
        <v>0.08</v>
      </c>
      <c r="M140" s="766">
        <f>[2]淋菌!M82</f>
        <v>0.06</v>
      </c>
      <c r="N140" s="766">
        <f>[2]淋菌!N82</f>
        <v>0.05</v>
      </c>
      <c r="O140" s="766">
        <f>[2]淋菌!O82</f>
        <v>0.03</v>
      </c>
      <c r="P140" s="766">
        <f>[2]淋菌!P82</f>
        <v>0.02</v>
      </c>
      <c r="Q140" s="766">
        <f>[2]淋菌!Q82</f>
        <v>0.01</v>
      </c>
      <c r="R140" s="766">
        <f>[2]淋菌!R82</f>
        <v>0</v>
      </c>
      <c r="S140" s="766">
        <f>[2]淋菌!S82</f>
        <v>0</v>
      </c>
      <c r="V140" s="710"/>
      <c r="W140">
        <v>0.73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0.75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7.0000000000000007E-2</v>
      </c>
      <c r="I141" s="766">
        <f>[2]淋菌!I83</f>
        <v>0.21</v>
      </c>
      <c r="J141" s="766">
        <f>[2]淋菌!J83</f>
        <v>0.14000000000000001</v>
      </c>
      <c r="K141" s="766">
        <f>[2]淋菌!K83</f>
        <v>0.09</v>
      </c>
      <c r="L141" s="766">
        <f>[2]淋菌!L83</f>
        <v>0.08</v>
      </c>
      <c r="M141" s="766">
        <f>[2]淋菌!M83</f>
        <v>0.05</v>
      </c>
      <c r="N141" s="766">
        <f>[2]淋菌!N83</f>
        <v>0.05</v>
      </c>
      <c r="O141" s="766">
        <f>[2]淋菌!O83</f>
        <v>0.03</v>
      </c>
      <c r="P141" s="766">
        <f>[2]淋菌!P83</f>
        <v>0.02</v>
      </c>
      <c r="Q141" s="766">
        <f>[2]淋菌!Q83</f>
        <v>0.01</v>
      </c>
      <c r="R141" s="766">
        <f>[2]淋菌!R83</f>
        <v>0</v>
      </c>
      <c r="S141" s="766">
        <f>[2]淋菌!S83</f>
        <v>0</v>
      </c>
      <c r="V141" s="710"/>
      <c r="W141">
        <v>0.75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0.65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0.06</v>
      </c>
      <c r="I142" s="766">
        <f>[2]淋菌!I84</f>
        <v>0.16</v>
      </c>
      <c r="J142" s="766">
        <f>[2]淋菌!J84</f>
        <v>0.12</v>
      </c>
      <c r="K142" s="766">
        <f>[2]淋菌!K84</f>
        <v>7.0000000000000007E-2</v>
      </c>
      <c r="L142" s="766">
        <f>[2]淋菌!L84</f>
        <v>7.0000000000000007E-2</v>
      </c>
      <c r="M142" s="766">
        <f>[2]淋菌!M84</f>
        <v>0.05</v>
      </c>
      <c r="N142" s="766">
        <f>[2]淋菌!N84</f>
        <v>0.05</v>
      </c>
      <c r="O142" s="766">
        <f>[2]淋菌!O84</f>
        <v>0.03</v>
      </c>
      <c r="P142" s="766">
        <f>[2]淋菌!P84</f>
        <v>0.02</v>
      </c>
      <c r="Q142" s="766">
        <f>[2]淋菌!Q84</f>
        <v>0.01</v>
      </c>
      <c r="R142" s="766">
        <f>[2]淋菌!R84</f>
        <v>0</v>
      </c>
      <c r="S142" s="766">
        <f>[2]淋菌!S84</f>
        <v>0</v>
      </c>
      <c r="V142" s="710"/>
      <c r="W142">
        <v>0.65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0.69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7.0000000000000007E-2</v>
      </c>
      <c r="I143" s="766">
        <f>[2]淋菌!I85</f>
        <v>0.18</v>
      </c>
      <c r="J143" s="766">
        <f>[2]淋菌!J85</f>
        <v>0.12</v>
      </c>
      <c r="K143" s="766">
        <f>[2]淋菌!K85</f>
        <v>0.1</v>
      </c>
      <c r="L143" s="766">
        <f>[2]淋菌!L85</f>
        <v>0.05</v>
      </c>
      <c r="M143" s="766">
        <f>[2]淋菌!M85</f>
        <v>7.0000000000000007E-2</v>
      </c>
      <c r="N143" s="766">
        <f>[2]淋菌!N85</f>
        <v>0.04</v>
      </c>
      <c r="O143" s="766">
        <f>[2]淋菌!O85</f>
        <v>0.03</v>
      </c>
      <c r="P143" s="766">
        <f>[2]淋菌!P85</f>
        <v>0.02</v>
      </c>
      <c r="Q143" s="766">
        <f>[2]淋菌!Q85</f>
        <v>0.01</v>
      </c>
      <c r="R143" s="766">
        <f>[2]淋菌!R85</f>
        <v>0</v>
      </c>
      <c r="S143" s="766">
        <f>[2]淋菌!S85</f>
        <v>0</v>
      </c>
      <c r="V143" s="711"/>
      <c r="W143">
        <v>0.69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8.93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0.8400000000000003</v>
      </c>
      <c r="I144" s="786">
        <f t="shared" si="45"/>
        <v>2.41</v>
      </c>
      <c r="J144" s="786">
        <f t="shared" si="45"/>
        <v>1.6100000000000003</v>
      </c>
      <c r="K144" s="786">
        <f t="shared" si="45"/>
        <v>1.0699999999999998</v>
      </c>
      <c r="L144" s="786">
        <f t="shared" si="45"/>
        <v>0.87000000000000011</v>
      </c>
      <c r="M144" s="786">
        <f t="shared" si="45"/>
        <v>0.7300000000000002</v>
      </c>
      <c r="N144" s="786">
        <f t="shared" si="45"/>
        <v>0.59</v>
      </c>
      <c r="O144" s="786">
        <f t="shared" si="45"/>
        <v>0.41000000000000003</v>
      </c>
      <c r="P144" s="786">
        <f t="shared" si="45"/>
        <v>0.22999999999999995</v>
      </c>
      <c r="Q144" s="786">
        <f t="shared" si="45"/>
        <v>0.13999999999999999</v>
      </c>
      <c r="R144" s="786">
        <f t="shared" si="45"/>
        <v>0.03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9.4064949608062748E-2</v>
      </c>
      <c r="I145" s="603">
        <f>I144/C144</f>
        <v>0.26987681970884658</v>
      </c>
      <c r="J145" s="603">
        <f>J144/C144</f>
        <v>0.18029115341545357</v>
      </c>
      <c r="K145" s="603">
        <f>K144/C144</f>
        <v>0.1198208286674132</v>
      </c>
      <c r="L145" s="603">
        <f>L144/C144</f>
        <v>9.7424412094064966E-2</v>
      </c>
      <c r="M145" s="603">
        <f>M144/C144</f>
        <v>8.1746920492721184E-2</v>
      </c>
      <c r="N145" s="603">
        <f>N144/C144</f>
        <v>6.6069428891377374E-2</v>
      </c>
      <c r="O145" s="603">
        <f>O144/C144</f>
        <v>4.5912653975363947E-2</v>
      </c>
      <c r="P145" s="603">
        <f>P144/C144</f>
        <v>2.5755879059350499E-2</v>
      </c>
      <c r="Q145" s="603">
        <f>Q144/C144</f>
        <v>1.5677491601343786E-2</v>
      </c>
      <c r="R145" s="603">
        <f>R144/C144</f>
        <v>3.3594624860022394E-3</v>
      </c>
      <c r="S145" s="604">
        <f>S144/C144</f>
        <v>1.1198208286674132E-3</v>
      </c>
    </row>
    <row r="147" spans="2:23" ht="19.5" thickBot="1" x14ac:dyDescent="0.2">
      <c r="B147" s="98" t="str">
        <f>B130</f>
        <v>令和6年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670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54</v>
      </c>
      <c r="I149" s="886">
        <f>[2]淋菌!I4</f>
        <v>160</v>
      </c>
      <c r="J149" s="886">
        <f>[2]淋菌!J4</f>
        <v>96</v>
      </c>
      <c r="K149" s="886">
        <f>[2]淋菌!K4</f>
        <v>92</v>
      </c>
      <c r="L149" s="886">
        <f>[2]淋菌!L4</f>
        <v>71</v>
      </c>
      <c r="M149" s="886">
        <f>[2]淋菌!M4</f>
        <v>62</v>
      </c>
      <c r="N149" s="886">
        <f>[2]淋菌!N4</f>
        <v>59</v>
      </c>
      <c r="O149" s="886">
        <f>[2]淋菌!O4</f>
        <v>29</v>
      </c>
      <c r="P149" s="886">
        <f>[2]淋菌!P4</f>
        <v>30</v>
      </c>
      <c r="Q149" s="886">
        <f>[2]淋菌!Q4</f>
        <v>11</v>
      </c>
      <c r="R149" s="886">
        <f>[2]淋菌!R4</f>
        <v>5</v>
      </c>
      <c r="S149" s="886">
        <f>[2]淋菌!S4</f>
        <v>1</v>
      </c>
      <c r="V149">
        <f>'保健所別（令和6年）'!$D$145</f>
        <v>670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537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0</v>
      </c>
      <c r="H150" s="886">
        <f>[2]淋菌!H5</f>
        <v>40</v>
      </c>
      <c r="I150" s="886">
        <f>[2]淋菌!I5</f>
        <v>117</v>
      </c>
      <c r="J150" s="886">
        <f>[2]淋菌!J5</f>
        <v>99</v>
      </c>
      <c r="K150" s="886">
        <f>[2]淋菌!K5</f>
        <v>53</v>
      </c>
      <c r="L150" s="886">
        <f>[2]淋菌!L5</f>
        <v>55</v>
      </c>
      <c r="M150" s="886">
        <f>[2]淋菌!M5</f>
        <v>67</v>
      </c>
      <c r="N150" s="886">
        <f>[2]淋菌!N5</f>
        <v>38</v>
      </c>
      <c r="O150" s="886">
        <f>[2]淋菌!O5</f>
        <v>30</v>
      </c>
      <c r="P150" s="886">
        <f>[2]淋菌!P5</f>
        <v>19</v>
      </c>
      <c r="Q150" s="886">
        <f>[2]淋菌!Q5</f>
        <v>9</v>
      </c>
      <c r="R150" s="886">
        <f>[2]淋菌!R5</f>
        <v>6</v>
      </c>
      <c r="S150" s="886">
        <f>[2]淋菌!S5</f>
        <v>4</v>
      </c>
      <c r="V150">
        <f>'保健所別（令和6年）'!$E$145</f>
        <v>537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528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0</v>
      </c>
      <c r="H151" s="886">
        <f>[2]淋菌!H6</f>
        <v>38</v>
      </c>
      <c r="I151" s="886">
        <f>[2]淋菌!I6</f>
        <v>127</v>
      </c>
      <c r="J151" s="886">
        <f>[2]淋菌!J6</f>
        <v>109</v>
      </c>
      <c r="K151" s="886">
        <f>[2]淋菌!K6</f>
        <v>73</v>
      </c>
      <c r="L151" s="886">
        <f>[2]淋菌!L6</f>
        <v>51</v>
      </c>
      <c r="M151" s="886">
        <f>[2]淋菌!M6</f>
        <v>42</v>
      </c>
      <c r="N151" s="886">
        <f>[2]淋菌!N6</f>
        <v>32</v>
      </c>
      <c r="O151" s="886">
        <f>[2]淋菌!O6</f>
        <v>26</v>
      </c>
      <c r="P151" s="886">
        <f>[2]淋菌!P6</f>
        <v>11</v>
      </c>
      <c r="Q151" s="886">
        <f>[2]淋菌!Q6</f>
        <v>10</v>
      </c>
      <c r="R151" s="886">
        <f>[2]淋菌!R6</f>
        <v>3</v>
      </c>
      <c r="S151" s="886">
        <f>[2]淋菌!S6</f>
        <v>6</v>
      </c>
      <c r="V151">
        <f>'保健所別（令和6年）'!$F$145</f>
        <v>528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528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43</v>
      </c>
      <c r="I152" s="886">
        <f>[2]淋菌!I7</f>
        <v>137</v>
      </c>
      <c r="J152" s="886">
        <f>[2]淋菌!J7</f>
        <v>99</v>
      </c>
      <c r="K152" s="886">
        <f>[2]淋菌!K7</f>
        <v>70</v>
      </c>
      <c r="L152" s="886">
        <f>[2]淋菌!L7</f>
        <v>55</v>
      </c>
      <c r="M152" s="886">
        <f>[2]淋菌!M7</f>
        <v>37</v>
      </c>
      <c r="N152" s="886">
        <f>[2]淋菌!N7</f>
        <v>38</v>
      </c>
      <c r="O152" s="886">
        <f>[2]淋菌!O7</f>
        <v>27</v>
      </c>
      <c r="P152" s="886">
        <f>[2]淋菌!P7</f>
        <v>11</v>
      </c>
      <c r="Q152" s="886">
        <f>[2]淋菌!Q7</f>
        <v>7</v>
      </c>
      <c r="R152" s="886">
        <f>[2]淋菌!R7</f>
        <v>3</v>
      </c>
      <c r="S152" s="886">
        <f>[2]淋菌!S7</f>
        <v>1</v>
      </c>
      <c r="V152">
        <f>'保健所別（令和6年）'!$G$145</f>
        <v>528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546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35</v>
      </c>
      <c r="I153" s="886">
        <f>[2]淋菌!I8</f>
        <v>118</v>
      </c>
      <c r="J153" s="886">
        <f>[2]淋菌!J8</f>
        <v>90</v>
      </c>
      <c r="K153" s="886">
        <f>[2]淋菌!K8</f>
        <v>75</v>
      </c>
      <c r="L153" s="886">
        <f>[2]淋菌!L8</f>
        <v>64</v>
      </c>
      <c r="M153" s="886">
        <f>[2]淋菌!M8</f>
        <v>56</v>
      </c>
      <c r="N153" s="886">
        <f>[2]淋菌!N8</f>
        <v>44</v>
      </c>
      <c r="O153" s="886">
        <f>[2]淋菌!O8</f>
        <v>32</v>
      </c>
      <c r="P153" s="886">
        <f>[2]淋菌!P8</f>
        <v>18</v>
      </c>
      <c r="Q153" s="886">
        <f>[2]淋菌!Q8</f>
        <v>12</v>
      </c>
      <c r="R153" s="886">
        <f>[2]淋菌!R8</f>
        <v>2</v>
      </c>
      <c r="S153" s="886">
        <f>[2]淋菌!S8</f>
        <v>0</v>
      </c>
      <c r="V153">
        <f>'保健所別（令和6年）'!$H$145</f>
        <v>546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529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125</v>
      </c>
      <c r="J154" s="886">
        <f>[2]淋菌!J9</f>
        <v>92</v>
      </c>
      <c r="K154" s="886">
        <f>[2]淋菌!K9</f>
        <v>66</v>
      </c>
      <c r="L154" s="886">
        <f>[2]淋菌!L9</f>
        <v>64</v>
      </c>
      <c r="M154" s="886">
        <f>[2]淋菌!M9</f>
        <v>48</v>
      </c>
      <c r="N154" s="886">
        <f>[2]淋菌!N9</f>
        <v>40</v>
      </c>
      <c r="O154" s="886">
        <f>[2]淋菌!O9</f>
        <v>30</v>
      </c>
      <c r="P154" s="886">
        <f>[2]淋菌!P9</f>
        <v>16</v>
      </c>
      <c r="Q154" s="886">
        <f>[2]淋菌!Q9</f>
        <v>11</v>
      </c>
      <c r="R154" s="886">
        <f>[2]淋菌!R9</f>
        <v>3</v>
      </c>
      <c r="S154" s="886">
        <f>[2]淋菌!S9</f>
        <v>1</v>
      </c>
      <c r="V154">
        <f>'保健所別（令和6年）'!$I$145</f>
        <v>529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570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41</v>
      </c>
      <c r="I155" s="886">
        <f>[2]淋菌!I10</f>
        <v>118</v>
      </c>
      <c r="J155" s="886">
        <f>[2]淋菌!J10</f>
        <v>105</v>
      </c>
      <c r="K155" s="886">
        <f>[2]淋菌!K10</f>
        <v>72</v>
      </c>
      <c r="L155" s="886">
        <f>[2]淋菌!L10</f>
        <v>61</v>
      </c>
      <c r="M155" s="886">
        <f>[2]淋菌!M10</f>
        <v>59</v>
      </c>
      <c r="N155" s="886">
        <f>[2]淋菌!N10</f>
        <v>49</v>
      </c>
      <c r="O155" s="886">
        <f>[2]淋菌!O10</f>
        <v>41</v>
      </c>
      <c r="P155" s="886">
        <f>[2]淋菌!P10</f>
        <v>17</v>
      </c>
      <c r="Q155" s="886">
        <f>[2]淋菌!Q10</f>
        <v>5</v>
      </c>
      <c r="R155" s="886">
        <f>[2]淋菌!R10</f>
        <v>1</v>
      </c>
      <c r="S155" s="886">
        <f>[2]淋菌!S10</f>
        <v>1</v>
      </c>
      <c r="V155">
        <f>'保健所別（令和6年）'!$J$145</f>
        <v>570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567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38</v>
      </c>
      <c r="I156" s="886">
        <f>[2]淋菌!I11</f>
        <v>130</v>
      </c>
      <c r="J156" s="886">
        <f>[2]淋菌!J11</f>
        <v>118</v>
      </c>
      <c r="K156" s="886">
        <f>[2]淋菌!K11</f>
        <v>60</v>
      </c>
      <c r="L156" s="886">
        <f>[2]淋菌!L11</f>
        <v>65</v>
      </c>
      <c r="M156" s="886">
        <f>[2]淋菌!M11</f>
        <v>51</v>
      </c>
      <c r="N156" s="886">
        <f>[2]淋菌!N11</f>
        <v>46</v>
      </c>
      <c r="O156" s="886">
        <f>[2]淋菌!O11</f>
        <v>34</v>
      </c>
      <c r="P156" s="886">
        <f>[2]淋菌!P11</f>
        <v>15</v>
      </c>
      <c r="Q156" s="886">
        <f>[2]淋菌!Q11</f>
        <v>4</v>
      </c>
      <c r="R156" s="886">
        <f>[2]淋菌!R11</f>
        <v>4</v>
      </c>
      <c r="S156" s="886">
        <f>[2]淋菌!S11</f>
        <v>2</v>
      </c>
      <c r="V156">
        <f>'保健所別（令和6年）'!$K$145</f>
        <v>567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525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1</v>
      </c>
      <c r="H157" s="886">
        <f>[2]淋菌!H12</f>
        <v>25</v>
      </c>
      <c r="I157" s="886">
        <f>[2]淋菌!I12</f>
        <v>123</v>
      </c>
      <c r="J157" s="886">
        <f>[2]淋菌!J12</f>
        <v>104</v>
      </c>
      <c r="K157" s="886">
        <f>[2]淋菌!K12</f>
        <v>68</v>
      </c>
      <c r="L157" s="886">
        <f>[2]淋菌!L12</f>
        <v>65</v>
      </c>
      <c r="M157" s="886">
        <f>[2]淋菌!M12</f>
        <v>47</v>
      </c>
      <c r="N157" s="886">
        <f>[2]淋菌!N12</f>
        <v>41</v>
      </c>
      <c r="O157" s="886">
        <f>[2]淋菌!O12</f>
        <v>23</v>
      </c>
      <c r="P157" s="886">
        <f>[2]淋菌!P12</f>
        <v>15</v>
      </c>
      <c r="Q157" s="886">
        <f>[2]淋菌!Q12</f>
        <v>7</v>
      </c>
      <c r="R157" s="886">
        <f>[2]淋菌!R12</f>
        <v>4</v>
      </c>
      <c r="S157" s="886">
        <f>[2]淋菌!S12</f>
        <v>2</v>
      </c>
      <c r="V157">
        <f>'保健所別（令和6年）'!$L$145</f>
        <v>525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533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32</v>
      </c>
      <c r="I158" s="886">
        <f>[2]淋菌!I13</f>
        <v>140</v>
      </c>
      <c r="J158" s="886">
        <f>[2]淋菌!J13</f>
        <v>95</v>
      </c>
      <c r="K158" s="886">
        <f>[2]淋菌!K13</f>
        <v>77</v>
      </c>
      <c r="L158" s="886">
        <f>[2]淋菌!L13</f>
        <v>54</v>
      </c>
      <c r="M158" s="886">
        <f>[2]淋菌!M13</f>
        <v>44</v>
      </c>
      <c r="N158" s="886">
        <f>[2]淋菌!N13</f>
        <v>43</v>
      </c>
      <c r="O158" s="886">
        <f>[2]淋菌!O13</f>
        <v>19</v>
      </c>
      <c r="P158" s="886">
        <f>[2]淋菌!P13</f>
        <v>17</v>
      </c>
      <c r="Q158" s="886">
        <f>[2]淋菌!Q13</f>
        <v>8</v>
      </c>
      <c r="R158" s="886">
        <f>[2]淋菌!R13</f>
        <v>3</v>
      </c>
      <c r="S158" s="886">
        <f>[2]淋菌!S13</f>
        <v>1</v>
      </c>
      <c r="V158">
        <f>'保健所別（令和6年）'!$M$145</f>
        <v>533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487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2</v>
      </c>
      <c r="H159" s="886">
        <f>[2]淋菌!H14</f>
        <v>35</v>
      </c>
      <c r="I159" s="886">
        <f>[2]淋菌!I14</f>
        <v>101</v>
      </c>
      <c r="J159" s="886">
        <f>[2]淋菌!J14</f>
        <v>100</v>
      </c>
      <c r="K159" s="886">
        <f>[2]淋菌!K14</f>
        <v>50</v>
      </c>
      <c r="L159" s="886">
        <f>[2]淋菌!L14</f>
        <v>60</v>
      </c>
      <c r="M159" s="886">
        <f>[2]淋菌!M14</f>
        <v>47</v>
      </c>
      <c r="N159" s="886">
        <f>[2]淋菌!N14</f>
        <v>41</v>
      </c>
      <c r="O159" s="886">
        <f>[2]淋菌!O14</f>
        <v>27</v>
      </c>
      <c r="P159" s="886">
        <f>[2]淋菌!P14</f>
        <v>14</v>
      </c>
      <c r="Q159" s="886">
        <f>[2]淋菌!Q14</f>
        <v>6</v>
      </c>
      <c r="R159" s="886">
        <f>[2]淋菌!R14</f>
        <v>3</v>
      </c>
      <c r="S159" s="886">
        <f>[2]淋菌!S14</f>
        <v>1</v>
      </c>
      <c r="V159">
        <f>'保健所別（令和6年）'!$N$145</f>
        <v>487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503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1</v>
      </c>
      <c r="H160" s="886">
        <f>[2]淋菌!H15</f>
        <v>34</v>
      </c>
      <c r="I160" s="886">
        <f>[2]淋菌!I15</f>
        <v>117</v>
      </c>
      <c r="J160" s="886">
        <f>[2]淋菌!J15</f>
        <v>86</v>
      </c>
      <c r="K160" s="886">
        <f>[2]淋菌!K15</f>
        <v>83</v>
      </c>
      <c r="L160" s="886">
        <f>[2]淋菌!L15</f>
        <v>36</v>
      </c>
      <c r="M160" s="886">
        <f>[2]淋菌!M15</f>
        <v>56</v>
      </c>
      <c r="N160" s="886">
        <f>[2]淋菌!N15</f>
        <v>34</v>
      </c>
      <c r="O160" s="886">
        <f>[2]淋菌!O15</f>
        <v>28</v>
      </c>
      <c r="P160" s="886">
        <f>[2]淋菌!P15</f>
        <v>18</v>
      </c>
      <c r="Q160" s="886">
        <f>[2]淋菌!Q15</f>
        <v>7</v>
      </c>
      <c r="R160" s="886">
        <f>[2]淋菌!R15</f>
        <v>1</v>
      </c>
      <c r="S160" s="886">
        <f>[2]淋菌!S15</f>
        <v>2</v>
      </c>
      <c r="V160">
        <f>'保健所別（令和6年）'!$O$145</f>
        <v>503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6523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4</v>
      </c>
      <c r="H161" s="717">
        <f t="shared" si="47"/>
        <v>448</v>
      </c>
      <c r="I161" s="717">
        <f t="shared" si="47"/>
        <v>1513</v>
      </c>
      <c r="J161" s="717">
        <f t="shared" si="47"/>
        <v>1193</v>
      </c>
      <c r="K161" s="717">
        <f t="shared" si="47"/>
        <v>839</v>
      </c>
      <c r="L161" s="717">
        <f t="shared" si="47"/>
        <v>701</v>
      </c>
      <c r="M161" s="717">
        <f t="shared" si="47"/>
        <v>616</v>
      </c>
      <c r="N161" s="717">
        <f t="shared" si="47"/>
        <v>505</v>
      </c>
      <c r="O161" s="717">
        <f t="shared" si="47"/>
        <v>346</v>
      </c>
      <c r="P161" s="717">
        <f t="shared" si="47"/>
        <v>201</v>
      </c>
      <c r="Q161" s="717">
        <f t="shared" si="47"/>
        <v>97</v>
      </c>
      <c r="R161" s="717">
        <f t="shared" si="47"/>
        <v>38</v>
      </c>
      <c r="S161" s="718">
        <f t="shared" si="47"/>
        <v>22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6.132147784761613E-4</v>
      </c>
      <c r="H162" s="549">
        <f>H161/C161</f>
        <v>6.8680055189330069E-2</v>
      </c>
      <c r="I162" s="549">
        <f>I161/C161</f>
        <v>0.23194848995860801</v>
      </c>
      <c r="J162" s="549">
        <f>J161/C161</f>
        <v>0.18289130768051509</v>
      </c>
      <c r="K162" s="549">
        <f>K161/C161</f>
        <v>0.12862179978537483</v>
      </c>
      <c r="L162" s="549">
        <f>L161/C161</f>
        <v>0.10746588992794727</v>
      </c>
      <c r="M162" s="549">
        <f>M161/C161</f>
        <v>9.4435075885328831E-2</v>
      </c>
      <c r="N162" s="549">
        <f>N161/C161</f>
        <v>7.7418365782615364E-2</v>
      </c>
      <c r="O162" s="549">
        <f>O161/C161</f>
        <v>5.304307833818795E-2</v>
      </c>
      <c r="P162" s="549">
        <f>P161/C161</f>
        <v>3.0814042618427104E-2</v>
      </c>
      <c r="Q162" s="549">
        <f>Q161/C161</f>
        <v>1.4870458378046911E-2</v>
      </c>
      <c r="R162" s="549">
        <f>R161/C161</f>
        <v>5.825540395523532E-3</v>
      </c>
      <c r="S162" s="719">
        <f>S161/C161</f>
        <v>3.3726812816188868E-3</v>
      </c>
    </row>
    <row r="164" spans="2:24" ht="19.5" thickBot="1" x14ac:dyDescent="0.2">
      <c r="B164" s="98" t="str">
        <f>B147</f>
        <v>令和6年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0.69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0.06</v>
      </c>
      <c r="I166" s="896">
        <f>[2]淋菌!I40</f>
        <v>0.16</v>
      </c>
      <c r="J166" s="896">
        <f>[2]淋菌!J40</f>
        <v>0.1</v>
      </c>
      <c r="K166" s="896">
        <f>[2]淋菌!K40</f>
        <v>0.09</v>
      </c>
      <c r="L166" s="896">
        <f>[2]淋菌!L40</f>
        <v>7.0000000000000007E-2</v>
      </c>
      <c r="M166" s="896">
        <f>[2]淋菌!M40</f>
        <v>0.06</v>
      </c>
      <c r="N166" s="896">
        <f>[2]淋菌!N40</f>
        <v>0.06</v>
      </c>
      <c r="O166" s="896">
        <f>[2]淋菌!O40</f>
        <v>0.03</v>
      </c>
      <c r="P166" s="896">
        <f>[2]淋菌!P40</f>
        <v>0.03</v>
      </c>
      <c r="Q166" s="896">
        <f>[2]淋菌!Q40</f>
        <v>0.01</v>
      </c>
      <c r="R166" s="896">
        <f>[2]淋菌!R40</f>
        <v>0.01</v>
      </c>
      <c r="S166" s="896">
        <f>[2]淋菌!S40</f>
        <v>0</v>
      </c>
      <c r="V166" s="709"/>
      <c r="W166">
        <f t="array" ref="W166:W177">TRANSPOSE('保健所別（令和6年）'!D151:O151)</f>
        <v>0.69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0.55000000000000004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0.04</v>
      </c>
      <c r="I167" s="896">
        <f>[2]淋菌!I41</f>
        <v>0.12</v>
      </c>
      <c r="J167" s="896">
        <f>[2]淋菌!J41</f>
        <v>0.1</v>
      </c>
      <c r="K167" s="896">
        <f>[2]淋菌!K41</f>
        <v>0.05</v>
      </c>
      <c r="L167" s="896">
        <f>[2]淋菌!L41</f>
        <v>0.06</v>
      </c>
      <c r="M167" s="896">
        <f>[2]淋菌!M41</f>
        <v>7.0000000000000007E-2</v>
      </c>
      <c r="N167" s="896">
        <f>[2]淋菌!N41</f>
        <v>0.04</v>
      </c>
      <c r="O167" s="896">
        <f>[2]淋菌!O41</f>
        <v>0.03</v>
      </c>
      <c r="P167" s="896">
        <f>[2]淋菌!P41</f>
        <v>0.02</v>
      </c>
      <c r="Q167" s="896">
        <f>[2]淋菌!Q41</f>
        <v>0.01</v>
      </c>
      <c r="R167" s="896">
        <f>[2]淋菌!R41</f>
        <v>0.01</v>
      </c>
      <c r="S167" s="896">
        <f>[2]淋菌!S41</f>
        <v>0</v>
      </c>
      <c r="V167" s="710"/>
      <c r="W167">
        <v>0.55000000000000004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0.54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0.04</v>
      </c>
      <c r="I168" s="896">
        <f>[2]淋菌!I42</f>
        <v>0.13</v>
      </c>
      <c r="J168" s="896">
        <f>[2]淋菌!J42</f>
        <v>0.11</v>
      </c>
      <c r="K168" s="896">
        <f>[2]淋菌!K42</f>
        <v>7.0000000000000007E-2</v>
      </c>
      <c r="L168" s="896">
        <f>[2]淋菌!L42</f>
        <v>0.05</v>
      </c>
      <c r="M168" s="896">
        <f>[2]淋菌!M42</f>
        <v>0.04</v>
      </c>
      <c r="N168" s="896">
        <f>[2]淋菌!N42</f>
        <v>0.03</v>
      </c>
      <c r="O168" s="896">
        <f>[2]淋菌!O42</f>
        <v>0.03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0.01</v>
      </c>
      <c r="V168" s="710"/>
      <c r="W168">
        <v>0.54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0.54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0.04</v>
      </c>
      <c r="I169" s="896">
        <f>[2]淋菌!I43</f>
        <v>0.14000000000000001</v>
      </c>
      <c r="J169" s="896">
        <f>[2]淋菌!J43</f>
        <v>0.1</v>
      </c>
      <c r="K169" s="896">
        <f>[2]淋菌!K43</f>
        <v>7.0000000000000007E-2</v>
      </c>
      <c r="L169" s="896">
        <f>[2]淋菌!L43</f>
        <v>0.06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0.54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0.56000000000000005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0.04</v>
      </c>
      <c r="I170" s="896">
        <f>[2]淋菌!I44</f>
        <v>0.12</v>
      </c>
      <c r="J170" s="896">
        <f>[2]淋菌!J44</f>
        <v>0.09</v>
      </c>
      <c r="K170" s="896">
        <f>[2]淋菌!K44</f>
        <v>0.08</v>
      </c>
      <c r="L170" s="896">
        <f>[2]淋菌!L44</f>
        <v>7.0000000000000007E-2</v>
      </c>
      <c r="M170" s="896">
        <f>[2]淋菌!M44</f>
        <v>0.06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0.56000000000000005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7.0000000000000007E-2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0.02</v>
      </c>
      <c r="Q171" s="896">
        <f>[2]淋菌!Q45</f>
        <v>0.01</v>
      </c>
      <c r="R171" s="896">
        <f>[2]淋菌!R45</f>
        <v>0</v>
      </c>
      <c r="S171" s="896">
        <f>[2]淋菌!S45</f>
        <v>0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0.57999999999999996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0.04</v>
      </c>
      <c r="I172" s="896">
        <f>[2]淋菌!I46</f>
        <v>0.12</v>
      </c>
      <c r="J172" s="896">
        <f>[2]淋菌!J46</f>
        <v>0.11</v>
      </c>
      <c r="K172" s="896">
        <f>[2]淋菌!K46</f>
        <v>7.0000000000000007E-2</v>
      </c>
      <c r="L172" s="896">
        <f>[2]淋菌!L46</f>
        <v>0.06</v>
      </c>
      <c r="M172" s="896">
        <f>[2]淋菌!M46</f>
        <v>0.06</v>
      </c>
      <c r="N172" s="896">
        <f>[2]淋菌!N46</f>
        <v>0.05</v>
      </c>
      <c r="O172" s="896">
        <f>[2]淋菌!O46</f>
        <v>0.04</v>
      </c>
      <c r="P172" s="896">
        <f>[2]淋菌!P46</f>
        <v>0.02</v>
      </c>
      <c r="Q172" s="896">
        <f>[2]淋菌!Q46</f>
        <v>0.01</v>
      </c>
      <c r="R172" s="896">
        <f>[2]淋菌!R46</f>
        <v>0</v>
      </c>
      <c r="S172" s="896">
        <f>[2]淋菌!S46</f>
        <v>0</v>
      </c>
      <c r="V172" s="710"/>
      <c r="W172">
        <v>0.57999999999999996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0.57999999999999996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0.04</v>
      </c>
      <c r="I173" s="896">
        <f>[2]淋菌!I47</f>
        <v>0.13</v>
      </c>
      <c r="J173" s="896">
        <f>[2]淋菌!J47</f>
        <v>0.12</v>
      </c>
      <c r="K173" s="896">
        <f>[2]淋菌!K47</f>
        <v>0.06</v>
      </c>
      <c r="L173" s="896">
        <f>[2]淋菌!L47</f>
        <v>7.0000000000000007E-2</v>
      </c>
      <c r="M173" s="896">
        <f>[2]淋菌!M47</f>
        <v>0.05</v>
      </c>
      <c r="N173" s="896">
        <f>[2]淋菌!N47</f>
        <v>0.05</v>
      </c>
      <c r="O173" s="896">
        <f>[2]淋菌!O47</f>
        <v>0.03</v>
      </c>
      <c r="P173" s="896">
        <f>[2]淋菌!P47</f>
        <v>0.02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0.57999999999999996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0.53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0.03</v>
      </c>
      <c r="I174" s="896">
        <f>[2]淋菌!I48</f>
        <v>0.13</v>
      </c>
      <c r="J174" s="896">
        <f>[2]淋菌!J48</f>
        <v>0.11</v>
      </c>
      <c r="K174" s="896">
        <f>[2]淋菌!K48</f>
        <v>7.0000000000000007E-2</v>
      </c>
      <c r="L174" s="896">
        <f>[2]淋菌!L48</f>
        <v>7.0000000000000007E-2</v>
      </c>
      <c r="M174" s="896">
        <f>[2]淋菌!M48</f>
        <v>0.05</v>
      </c>
      <c r="N174" s="896">
        <f>[2]淋菌!N48</f>
        <v>0.04</v>
      </c>
      <c r="O174" s="896">
        <f>[2]淋菌!O48</f>
        <v>0.02</v>
      </c>
      <c r="P174" s="896">
        <f>[2]淋菌!P48</f>
        <v>0.02</v>
      </c>
      <c r="Q174" s="896">
        <f>[2]淋菌!Q48</f>
        <v>0.01</v>
      </c>
      <c r="R174" s="896">
        <f>[2]淋菌!R48</f>
        <v>0</v>
      </c>
      <c r="S174" s="896">
        <f>[2]淋菌!S48</f>
        <v>0</v>
      </c>
      <c r="V174" s="710"/>
      <c r="W174">
        <v>0.53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0.54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0.03</v>
      </c>
      <c r="I175" s="896">
        <f>[2]淋菌!I49</f>
        <v>0.14000000000000001</v>
      </c>
      <c r="J175" s="896">
        <f>[2]淋菌!J49</f>
        <v>0.1</v>
      </c>
      <c r="K175" s="896">
        <f>[2]淋菌!K49</f>
        <v>0.08</v>
      </c>
      <c r="L175" s="896">
        <f>[2]淋菌!L49</f>
        <v>0.06</v>
      </c>
      <c r="M175" s="896">
        <f>[2]淋菌!M49</f>
        <v>0.04</v>
      </c>
      <c r="N175" s="896">
        <f>[2]淋菌!N49</f>
        <v>0.04</v>
      </c>
      <c r="O175" s="896">
        <f>[2]淋菌!O49</f>
        <v>0.02</v>
      </c>
      <c r="P175" s="896">
        <f>[2]淋菌!P49</f>
        <v>0.02</v>
      </c>
      <c r="Q175" s="896">
        <f>[2]淋菌!Q49</f>
        <v>0.01</v>
      </c>
      <c r="R175" s="896">
        <f>[2]淋菌!R49</f>
        <v>0</v>
      </c>
      <c r="S175" s="896">
        <f>[2]淋菌!S49</f>
        <v>0</v>
      </c>
      <c r="V175" s="710"/>
      <c r="W175">
        <v>0.54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0.5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0.04</v>
      </c>
      <c r="I176" s="896">
        <f>[2]淋菌!I50</f>
        <v>0.1</v>
      </c>
      <c r="J176" s="896">
        <f>[2]淋菌!J50</f>
        <v>0.1</v>
      </c>
      <c r="K176" s="896">
        <f>[2]淋菌!K50</f>
        <v>0.05</v>
      </c>
      <c r="L176" s="896">
        <f>[2]淋菌!L50</f>
        <v>0.06</v>
      </c>
      <c r="M176" s="896">
        <f>[2]淋菌!M50</f>
        <v>0.05</v>
      </c>
      <c r="N176" s="896">
        <f>[2]淋菌!N50</f>
        <v>0.04</v>
      </c>
      <c r="O176" s="896">
        <f>[2]淋菌!O50</f>
        <v>0.03</v>
      </c>
      <c r="P176" s="896">
        <f>[2]淋菌!P50</f>
        <v>0.01</v>
      </c>
      <c r="Q176" s="896">
        <f>[2]淋菌!Q50</f>
        <v>0.01</v>
      </c>
      <c r="R176" s="896">
        <f>[2]淋菌!R50</f>
        <v>0</v>
      </c>
      <c r="S176" s="896">
        <f>[2]淋菌!S50</f>
        <v>0</v>
      </c>
      <c r="V176" s="710"/>
      <c r="W176">
        <v>0.5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0.52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0.03</v>
      </c>
      <c r="I177" s="896">
        <f>[2]淋菌!I51</f>
        <v>0.12</v>
      </c>
      <c r="J177" s="896">
        <f>[2]淋菌!J51</f>
        <v>0.09</v>
      </c>
      <c r="K177" s="896">
        <f>[2]淋菌!K51</f>
        <v>0.09</v>
      </c>
      <c r="L177" s="896">
        <f>[2]淋菌!L51</f>
        <v>0.04</v>
      </c>
      <c r="M177" s="896">
        <f>[2]淋菌!M51</f>
        <v>0.06</v>
      </c>
      <c r="N177" s="896">
        <f>[2]淋菌!N51</f>
        <v>0.03</v>
      </c>
      <c r="O177" s="896">
        <f>[2]淋菌!O51</f>
        <v>0.03</v>
      </c>
      <c r="P177" s="896">
        <f>[2]淋菌!P51</f>
        <v>0.02</v>
      </c>
      <c r="Q177" s="896">
        <f>[2]淋菌!Q51</f>
        <v>0.01</v>
      </c>
      <c r="R177" s="896">
        <f>[2]淋菌!R51</f>
        <v>0</v>
      </c>
      <c r="S177" s="896">
        <f>[2]淋菌!S51</f>
        <v>0</v>
      </c>
      <c r="V177" s="711"/>
      <c r="W177">
        <v>0.52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6.67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0.45999999999999996</v>
      </c>
      <c r="I178" s="778">
        <f t="shared" si="49"/>
        <v>1.5400000000000005</v>
      </c>
      <c r="J178" s="778">
        <f t="shared" si="49"/>
        <v>1.2200000000000002</v>
      </c>
      <c r="K178" s="778">
        <f t="shared" si="49"/>
        <v>0.85000000000000009</v>
      </c>
      <c r="L178" s="778">
        <f t="shared" si="49"/>
        <v>0.74000000000000021</v>
      </c>
      <c r="M178" s="778">
        <f t="shared" si="49"/>
        <v>0.63000000000000012</v>
      </c>
      <c r="N178" s="778">
        <f t="shared" si="49"/>
        <v>0.49999999999999989</v>
      </c>
      <c r="O178" s="778">
        <f t="shared" si="49"/>
        <v>0.35000000000000009</v>
      </c>
      <c r="P178" s="778">
        <f t="shared" si="49"/>
        <v>0.21999999999999997</v>
      </c>
      <c r="Q178" s="778">
        <f t="shared" si="49"/>
        <v>0.10999999999999999</v>
      </c>
      <c r="R178" s="778">
        <f t="shared" si="49"/>
        <v>0.02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6.8965517241379309E-2</v>
      </c>
      <c r="I179" s="549">
        <f>I178/C178</f>
        <v>0.2308845577211395</v>
      </c>
      <c r="J179" s="549">
        <f>J178/C178</f>
        <v>0.18290854572713647</v>
      </c>
      <c r="K179" s="549">
        <f>K178/C178</f>
        <v>0.12743628185907047</v>
      </c>
      <c r="L179" s="549">
        <f>L178/C178</f>
        <v>0.11094452773613196</v>
      </c>
      <c r="M179" s="549">
        <f>M178/C178</f>
        <v>9.4452773613193416E-2</v>
      </c>
      <c r="N179" s="549">
        <f>N178/C178</f>
        <v>7.4962518740629674E-2</v>
      </c>
      <c r="O179" s="549">
        <f>O178/C178</f>
        <v>5.2473763118440792E-2</v>
      </c>
      <c r="P179" s="549">
        <f>P178/C178</f>
        <v>3.2983508245877056E-2</v>
      </c>
      <c r="Q179" s="549">
        <f>Q178/C178</f>
        <v>1.6491754122938528E-2</v>
      </c>
      <c r="R179" s="549">
        <f>R178/C178</f>
        <v>2.9985007496251873E-3</v>
      </c>
      <c r="S179" s="719">
        <f>S178/C178</f>
        <v>1.4992503748125937E-3</v>
      </c>
    </row>
    <row r="181" spans="2:24" ht="19.5" thickBot="1" x14ac:dyDescent="0.2">
      <c r="B181" s="99" t="str">
        <f>B164</f>
        <v>令和6年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182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1</v>
      </c>
      <c r="H183" s="797">
        <f>[2]淋菌!H21</f>
        <v>26</v>
      </c>
      <c r="I183" s="797">
        <f>[2]淋菌!I21</f>
        <v>71</v>
      </c>
      <c r="J183" s="797">
        <f>[2]淋菌!J21</f>
        <v>31</v>
      </c>
      <c r="K183" s="797">
        <f>[2]淋菌!K21</f>
        <v>15</v>
      </c>
      <c r="L183" s="797">
        <f>[2]淋菌!L21</f>
        <v>12</v>
      </c>
      <c r="M183" s="797">
        <f>[2]淋菌!M21</f>
        <v>6</v>
      </c>
      <c r="N183" s="797">
        <f>[2]淋菌!N21</f>
        <v>6</v>
      </c>
      <c r="O183" s="797">
        <f>[2]淋菌!O21</f>
        <v>7</v>
      </c>
      <c r="P183" s="797">
        <f>[2]淋菌!P21</f>
        <v>3</v>
      </c>
      <c r="Q183" s="797">
        <f>[2]淋菌!Q21</f>
        <v>4</v>
      </c>
      <c r="R183" s="797">
        <f>[2]淋菌!R21</f>
        <v>0</v>
      </c>
      <c r="S183" s="797">
        <f>[2]淋菌!S21</f>
        <v>0</v>
      </c>
      <c r="V183">
        <f>'保健所別（令和6年）'!$D$245</f>
        <v>182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210</v>
      </c>
      <c r="D184" s="797">
        <f>[2]淋菌!D22</f>
        <v>0</v>
      </c>
      <c r="E184" s="797">
        <f>[2]淋菌!E22</f>
        <v>1</v>
      </c>
      <c r="F184" s="797">
        <f>[2]淋菌!F22</f>
        <v>2</v>
      </c>
      <c r="G184" s="797">
        <f>[2]淋菌!G22</f>
        <v>0</v>
      </c>
      <c r="H184" s="797">
        <f>[2]淋菌!H22</f>
        <v>40</v>
      </c>
      <c r="I184" s="797">
        <f>[2]淋菌!I22</f>
        <v>74</v>
      </c>
      <c r="J184" s="797">
        <f>[2]淋菌!J22</f>
        <v>38</v>
      </c>
      <c r="K184" s="797">
        <f>[2]淋菌!K22</f>
        <v>19</v>
      </c>
      <c r="L184" s="797">
        <f>[2]淋菌!L22</f>
        <v>14</v>
      </c>
      <c r="M184" s="797">
        <f>[2]淋菌!M22</f>
        <v>9</v>
      </c>
      <c r="N184" s="797">
        <f>[2]淋菌!N22</f>
        <v>7</v>
      </c>
      <c r="O184" s="797">
        <f>[2]淋菌!O22</f>
        <v>2</v>
      </c>
      <c r="P184" s="797">
        <f>[2]淋菌!P22</f>
        <v>2</v>
      </c>
      <c r="Q184" s="797">
        <f>[2]淋菌!Q22</f>
        <v>2</v>
      </c>
      <c r="R184" s="797">
        <f>[2]淋菌!R22</f>
        <v>0</v>
      </c>
      <c r="S184" s="797">
        <f>[2]淋菌!S22</f>
        <v>0</v>
      </c>
      <c r="V184">
        <f>'保健所別（令和6年）'!$E$245</f>
        <v>210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211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33</v>
      </c>
      <c r="I185" s="797">
        <f>[2]淋菌!I23</f>
        <v>75</v>
      </c>
      <c r="J185" s="797">
        <f>[2]淋菌!J23</f>
        <v>41</v>
      </c>
      <c r="K185" s="797">
        <f>[2]淋菌!K23</f>
        <v>24</v>
      </c>
      <c r="L185" s="797">
        <f>[2]淋菌!L23</f>
        <v>10</v>
      </c>
      <c r="M185" s="797">
        <f>[2]淋菌!M23</f>
        <v>6</v>
      </c>
      <c r="N185" s="797">
        <f>[2]淋菌!N23</f>
        <v>4</v>
      </c>
      <c r="O185" s="797">
        <f>[2]淋菌!O23</f>
        <v>5</v>
      </c>
      <c r="P185" s="797">
        <f>[2]淋菌!P23</f>
        <v>3</v>
      </c>
      <c r="Q185" s="797">
        <f>[2]淋菌!Q23</f>
        <v>5</v>
      </c>
      <c r="R185" s="797">
        <f>[2]淋菌!R23</f>
        <v>2</v>
      </c>
      <c r="S185" s="797">
        <f>[2]淋菌!S23</f>
        <v>2</v>
      </c>
      <c r="V185">
        <f>'保健所別（令和6年）'!$F$245</f>
        <v>211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157</v>
      </c>
      <c r="D186" s="797">
        <f>[2]淋菌!D24</f>
        <v>0</v>
      </c>
      <c r="E186" s="797">
        <f>[2]淋菌!E24</f>
        <v>0</v>
      </c>
      <c r="F186" s="797">
        <f>[2]淋菌!F24</f>
        <v>1</v>
      </c>
      <c r="G186" s="797">
        <f>[2]淋菌!G24</f>
        <v>0</v>
      </c>
      <c r="H186" s="797">
        <f>[2]淋菌!H24</f>
        <v>23</v>
      </c>
      <c r="I186" s="797">
        <f>[2]淋菌!I24</f>
        <v>57</v>
      </c>
      <c r="J186" s="797">
        <f>[2]淋菌!J24</f>
        <v>32</v>
      </c>
      <c r="K186" s="797">
        <f>[2]淋菌!K24</f>
        <v>18</v>
      </c>
      <c r="L186" s="797">
        <f>[2]淋菌!L24</f>
        <v>9</v>
      </c>
      <c r="M186" s="797">
        <f>[2]淋菌!M24</f>
        <v>7</v>
      </c>
      <c r="N186" s="797">
        <f>[2]淋菌!N24</f>
        <v>3</v>
      </c>
      <c r="O186" s="797">
        <f>[2]淋菌!O24</f>
        <v>3</v>
      </c>
      <c r="P186" s="797">
        <f>[2]淋菌!P24</f>
        <v>2</v>
      </c>
      <c r="Q186" s="797">
        <f>[2]淋菌!Q24</f>
        <v>2</v>
      </c>
      <c r="R186" s="797">
        <f>[2]淋菌!R24</f>
        <v>0</v>
      </c>
      <c r="S186" s="797">
        <f>[2]淋菌!S24</f>
        <v>0</v>
      </c>
      <c r="V186">
        <f>'保健所別（令和6年）'!$G$245</f>
        <v>157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193</v>
      </c>
      <c r="D187" s="797">
        <f>[2]淋菌!D25</f>
        <v>0</v>
      </c>
      <c r="E187" s="797">
        <f>[2]淋菌!E25</f>
        <v>0</v>
      </c>
      <c r="F187" s="797">
        <f>[2]淋菌!F25</f>
        <v>1</v>
      </c>
      <c r="G187" s="797">
        <f>[2]淋菌!G25</f>
        <v>1</v>
      </c>
      <c r="H187" s="797">
        <f>[2]淋菌!H25</f>
        <v>34</v>
      </c>
      <c r="I187" s="797">
        <f>[2]淋菌!I25</f>
        <v>81</v>
      </c>
      <c r="J187" s="797">
        <f>[2]淋菌!J25</f>
        <v>28</v>
      </c>
      <c r="K187" s="797">
        <f>[2]淋菌!K25</f>
        <v>12</v>
      </c>
      <c r="L187" s="797">
        <f>[2]淋菌!L25</f>
        <v>11</v>
      </c>
      <c r="M187" s="797">
        <f>[2]淋菌!M25</f>
        <v>10</v>
      </c>
      <c r="N187" s="797">
        <f>[2]淋菌!N25</f>
        <v>8</v>
      </c>
      <c r="O187" s="797">
        <f>[2]淋菌!O25</f>
        <v>4</v>
      </c>
      <c r="P187" s="797">
        <f>[2]淋菌!P25</f>
        <v>2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'保健所別（令和6年）'!$H$245</f>
        <v>193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188</v>
      </c>
      <c r="D188" s="797">
        <f>[2]淋菌!D26</f>
        <v>0</v>
      </c>
      <c r="E188" s="797">
        <f>[2]淋菌!E26</f>
        <v>0</v>
      </c>
      <c r="F188" s="797">
        <f>[2]淋菌!F26</f>
        <v>0</v>
      </c>
      <c r="G188" s="797">
        <f>[2]淋菌!G26</f>
        <v>1</v>
      </c>
      <c r="H188" s="797">
        <f>[2]淋菌!H26</f>
        <v>32</v>
      </c>
      <c r="I188" s="797">
        <f>[2]淋菌!I26</f>
        <v>75</v>
      </c>
      <c r="J188" s="797">
        <f>[2]淋菌!J26</f>
        <v>32</v>
      </c>
      <c r="K188" s="797">
        <f>[2]淋菌!K26</f>
        <v>16</v>
      </c>
      <c r="L188" s="797">
        <f>[2]淋菌!L26</f>
        <v>14</v>
      </c>
      <c r="M188" s="797">
        <f>[2]淋菌!M26</f>
        <v>7</v>
      </c>
      <c r="N188" s="797">
        <f>[2]淋菌!N26</f>
        <v>7</v>
      </c>
      <c r="O188" s="797">
        <f>[2]淋菌!O26</f>
        <v>1</v>
      </c>
      <c r="P188" s="797">
        <f>[2]淋菌!P26</f>
        <v>1</v>
      </c>
      <c r="Q188" s="797">
        <f>[2]淋菌!Q26</f>
        <v>2</v>
      </c>
      <c r="R188" s="797">
        <f>[2]淋菌!R26</f>
        <v>0</v>
      </c>
      <c r="S188" s="797">
        <f>[2]淋菌!S26</f>
        <v>0</v>
      </c>
      <c r="V188">
        <f>'保健所別（令和6年）'!$I$245</f>
        <v>188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192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30</v>
      </c>
      <c r="I189" s="797">
        <f>[2]淋菌!I27</f>
        <v>83</v>
      </c>
      <c r="J189" s="797">
        <f>[2]淋菌!J27</f>
        <v>29</v>
      </c>
      <c r="K189" s="797">
        <f>[2]淋菌!K27</f>
        <v>22</v>
      </c>
      <c r="L189" s="797">
        <f>[2]淋菌!L27</f>
        <v>10</v>
      </c>
      <c r="M189" s="797">
        <f>[2]淋菌!M27</f>
        <v>7</v>
      </c>
      <c r="N189" s="797">
        <f>[2]淋菌!N27</f>
        <v>4</v>
      </c>
      <c r="O189" s="797">
        <f>[2]淋菌!O27</f>
        <v>4</v>
      </c>
      <c r="P189" s="797">
        <f>[2]淋菌!P27</f>
        <v>1</v>
      </c>
      <c r="Q189" s="797">
        <f>[2]淋菌!Q27</f>
        <v>1</v>
      </c>
      <c r="R189" s="797">
        <f>[2]淋菌!R27</f>
        <v>0</v>
      </c>
      <c r="S189" s="797">
        <f>[2]淋菌!S27</f>
        <v>1</v>
      </c>
      <c r="V189">
        <f>'保健所別（令和6年）'!$J$245</f>
        <v>192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178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1</v>
      </c>
      <c r="H190" s="797">
        <f>[2]淋菌!H28</f>
        <v>28</v>
      </c>
      <c r="I190" s="797">
        <f>[2]淋菌!I28</f>
        <v>73</v>
      </c>
      <c r="J190" s="797">
        <f>[2]淋菌!J28</f>
        <v>28</v>
      </c>
      <c r="K190" s="797">
        <f>[2]淋菌!K28</f>
        <v>18</v>
      </c>
      <c r="L190" s="797">
        <f>[2]淋菌!L28</f>
        <v>8</v>
      </c>
      <c r="M190" s="797">
        <f>[2]淋菌!M28</f>
        <v>6</v>
      </c>
      <c r="N190" s="797">
        <f>[2]淋菌!N28</f>
        <v>5</v>
      </c>
      <c r="O190" s="797">
        <f>[2]淋菌!O28</f>
        <v>5</v>
      </c>
      <c r="P190" s="797">
        <f>[2]淋菌!P28</f>
        <v>2</v>
      </c>
      <c r="Q190" s="797">
        <f>[2]淋菌!Q28</f>
        <v>3</v>
      </c>
      <c r="R190" s="797">
        <f>[2]淋菌!R28</f>
        <v>0</v>
      </c>
      <c r="S190" s="797">
        <f>[2]淋菌!S28</f>
        <v>1</v>
      </c>
      <c r="V190">
        <f>'保健所別（令和6年）'!$K$245</f>
        <v>178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195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1</v>
      </c>
      <c r="H191" s="797">
        <f>[2]淋菌!H29</f>
        <v>38</v>
      </c>
      <c r="I191" s="797">
        <f>[2]淋菌!I29</f>
        <v>59</v>
      </c>
      <c r="J191" s="797">
        <f>[2]淋菌!J29</f>
        <v>36</v>
      </c>
      <c r="K191" s="797">
        <f>[2]淋菌!K29</f>
        <v>18</v>
      </c>
      <c r="L191" s="797">
        <f>[2]淋菌!L29</f>
        <v>11</v>
      </c>
      <c r="M191" s="797">
        <f>[2]淋菌!M29</f>
        <v>13</v>
      </c>
      <c r="N191" s="797">
        <f>[2]淋菌!N29</f>
        <v>6</v>
      </c>
      <c r="O191" s="797">
        <f>[2]淋菌!O29</f>
        <v>7</v>
      </c>
      <c r="P191" s="797">
        <f>[2]淋菌!P29</f>
        <v>3</v>
      </c>
      <c r="Q191" s="797">
        <f>[2]淋菌!Q29</f>
        <v>3</v>
      </c>
      <c r="R191" s="797">
        <f>[2]淋菌!R29</f>
        <v>0</v>
      </c>
      <c r="S191" s="797">
        <f>[2]淋菌!S29</f>
        <v>0</v>
      </c>
      <c r="V191">
        <f>'保健所別（令和6年）'!$L$245</f>
        <v>195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197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1</v>
      </c>
      <c r="H192" s="797">
        <f>[2]淋菌!H30</f>
        <v>32</v>
      </c>
      <c r="I192" s="797">
        <f>[2]淋菌!I30</f>
        <v>64</v>
      </c>
      <c r="J192" s="797">
        <f>[2]淋菌!J30</f>
        <v>42</v>
      </c>
      <c r="K192" s="797">
        <f>[2]淋菌!K30</f>
        <v>15</v>
      </c>
      <c r="L192" s="797">
        <f>[2]淋菌!L30</f>
        <v>20</v>
      </c>
      <c r="M192" s="797">
        <f>[2]淋菌!M30</f>
        <v>7</v>
      </c>
      <c r="N192" s="797">
        <f>[2]淋菌!N30</f>
        <v>8</v>
      </c>
      <c r="O192" s="797">
        <f>[2]淋菌!O30</f>
        <v>6</v>
      </c>
      <c r="P192" s="797">
        <f>[2]淋菌!P30</f>
        <v>2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'保健所別（令和6年）'!$M$245</f>
        <v>197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153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24</v>
      </c>
      <c r="I193" s="797">
        <f>[2]淋菌!I31</f>
        <v>57</v>
      </c>
      <c r="J193" s="797">
        <f>[2]淋菌!J31</f>
        <v>19</v>
      </c>
      <c r="K193" s="797">
        <f>[2]淋菌!K31</f>
        <v>19</v>
      </c>
      <c r="L193" s="797">
        <f>[2]淋菌!L31</f>
        <v>10</v>
      </c>
      <c r="M193" s="797">
        <f>[2]淋菌!M31</f>
        <v>6</v>
      </c>
      <c r="N193" s="797">
        <f>[2]淋菌!N31</f>
        <v>8</v>
      </c>
      <c r="O193" s="797">
        <f>[2]淋菌!O31</f>
        <v>3</v>
      </c>
      <c r="P193" s="797">
        <f>[2]淋菌!P31</f>
        <v>4</v>
      </c>
      <c r="Q193" s="797">
        <f>[2]淋菌!Q31</f>
        <v>1</v>
      </c>
      <c r="R193" s="797">
        <f>[2]淋菌!R31</f>
        <v>1</v>
      </c>
      <c r="S193" s="797">
        <f>[2]淋菌!S31</f>
        <v>1</v>
      </c>
      <c r="V193">
        <f>'保健所別（令和6年）'!$N$245</f>
        <v>153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170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37</v>
      </c>
      <c r="I194" s="797">
        <f>[2]淋菌!I32</f>
        <v>55</v>
      </c>
      <c r="J194" s="797">
        <f>[2]淋菌!J32</f>
        <v>27</v>
      </c>
      <c r="K194" s="797">
        <f>[2]淋菌!K32</f>
        <v>15</v>
      </c>
      <c r="L194" s="797">
        <f>[2]淋菌!L32</f>
        <v>16</v>
      </c>
      <c r="M194" s="797">
        <f>[2]淋菌!M32</f>
        <v>12</v>
      </c>
      <c r="N194" s="797">
        <f>[2]淋菌!N32</f>
        <v>3</v>
      </c>
      <c r="O194" s="797">
        <f>[2]淋菌!O32</f>
        <v>2</v>
      </c>
      <c r="P194" s="797">
        <f>[2]淋菌!P32</f>
        <v>3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'保健所別（令和6年）'!$O$245</f>
        <v>170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2226</v>
      </c>
      <c r="D195" s="769">
        <f t="shared" si="51"/>
        <v>0</v>
      </c>
      <c r="E195" s="769">
        <f t="shared" si="51"/>
        <v>1</v>
      </c>
      <c r="F195" s="769">
        <f t="shared" si="51"/>
        <v>4</v>
      </c>
      <c r="G195" s="769">
        <f t="shared" si="51"/>
        <v>7</v>
      </c>
      <c r="H195" s="769">
        <f t="shared" si="51"/>
        <v>377</v>
      </c>
      <c r="I195" s="769">
        <f t="shared" si="51"/>
        <v>824</v>
      </c>
      <c r="J195" s="769">
        <f t="shared" si="51"/>
        <v>383</v>
      </c>
      <c r="K195" s="769">
        <f t="shared" si="51"/>
        <v>211</v>
      </c>
      <c r="L195" s="769">
        <f t="shared" si="51"/>
        <v>145</v>
      </c>
      <c r="M195" s="769">
        <f t="shared" si="51"/>
        <v>96</v>
      </c>
      <c r="N195" s="769">
        <f t="shared" si="51"/>
        <v>69</v>
      </c>
      <c r="O195" s="769">
        <f t="shared" si="51"/>
        <v>49</v>
      </c>
      <c r="P195" s="769">
        <f t="shared" si="51"/>
        <v>28</v>
      </c>
      <c r="Q195" s="769">
        <f t="shared" si="51"/>
        <v>24</v>
      </c>
      <c r="R195" s="769">
        <f t="shared" si="51"/>
        <v>3</v>
      </c>
      <c r="S195" s="789">
        <f t="shared" si="51"/>
        <v>5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4.4923629829290209E-4</v>
      </c>
      <c r="F196" s="558">
        <f t="shared" si="52"/>
        <v>1.7969451931716084E-3</v>
      </c>
      <c r="G196" s="558">
        <f t="shared" si="52"/>
        <v>3.1446540880503146E-3</v>
      </c>
      <c r="H196" s="558">
        <f t="shared" si="52"/>
        <v>0.16936208445642409</v>
      </c>
      <c r="I196" s="558">
        <f t="shared" si="52"/>
        <v>0.37017070979335132</v>
      </c>
      <c r="J196" s="558">
        <f t="shared" si="52"/>
        <v>0.17205750224618149</v>
      </c>
      <c r="K196" s="558">
        <f t="shared" si="52"/>
        <v>9.4788858939802337E-2</v>
      </c>
      <c r="L196" s="558">
        <f t="shared" si="52"/>
        <v>6.5139263252470797E-2</v>
      </c>
      <c r="M196" s="558">
        <f t="shared" si="52"/>
        <v>4.3126684636118601E-2</v>
      </c>
      <c r="N196" s="558">
        <f t="shared" si="52"/>
        <v>3.0997304582210242E-2</v>
      </c>
      <c r="O196" s="558">
        <f t="shared" si="52"/>
        <v>2.20125786163522E-2</v>
      </c>
      <c r="P196" s="558">
        <f t="shared" si="52"/>
        <v>1.2578616352201259E-2</v>
      </c>
      <c r="Q196" s="558">
        <f t="shared" si="52"/>
        <v>1.078167115902965E-2</v>
      </c>
      <c r="R196" s="558">
        <f t="shared" si="52"/>
        <v>1.3477088948787063E-3</v>
      </c>
      <c r="S196" s="729">
        <f t="shared" si="52"/>
        <v>2.2461814914645105E-3</v>
      </c>
    </row>
    <row r="198" spans="2:24" ht="19.5" thickBot="1" x14ac:dyDescent="0.2">
      <c r="B198" s="99" t="str">
        <f>B181</f>
        <v>令和6年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0.19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7.0000000000000007E-2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0.01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TRANSPOSE('保健所別（令和6年）'!D251:O251)</f>
        <v>0.19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0.21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0.04</v>
      </c>
      <c r="I201" s="904">
        <f>[2]淋菌!I58</f>
        <v>0.08</v>
      </c>
      <c r="J201" s="904">
        <f>[2]淋菌!J58</f>
        <v>0.04</v>
      </c>
      <c r="K201" s="904">
        <f>[2]淋菌!K58</f>
        <v>0.02</v>
      </c>
      <c r="L201" s="904">
        <f>[2]淋菌!L58</f>
        <v>0.01</v>
      </c>
      <c r="M201" s="904">
        <f>[2]淋菌!M58</f>
        <v>0.01</v>
      </c>
      <c r="N201" s="904">
        <f>[2]淋菌!N58</f>
        <v>0.01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0.21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0.22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0.08</v>
      </c>
      <c r="J202" s="904">
        <f>[2]淋菌!J59</f>
        <v>0.04</v>
      </c>
      <c r="K202" s="904">
        <f>[2]淋菌!K59</f>
        <v>0.02</v>
      </c>
      <c r="L202" s="904">
        <f>[2]淋菌!L59</f>
        <v>0.01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0.01</v>
      </c>
      <c r="R202" s="904">
        <f>[2]淋菌!R59</f>
        <v>0</v>
      </c>
      <c r="S202" s="904">
        <f>[2]淋菌!S59</f>
        <v>0</v>
      </c>
      <c r="V202" s="710"/>
      <c r="W202">
        <v>0.22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0.16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0.02</v>
      </c>
      <c r="I203" s="904">
        <f>[2]淋菌!I60</f>
        <v>0.06</v>
      </c>
      <c r="J203" s="904">
        <f>[2]淋菌!J60</f>
        <v>0.03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0.16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0.2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0.03</v>
      </c>
      <c r="I204" s="904">
        <f>[2]淋菌!I61</f>
        <v>0.08</v>
      </c>
      <c r="J204" s="904">
        <f>[2]淋菌!J61</f>
        <v>0.03</v>
      </c>
      <c r="K204" s="904">
        <f>[2]淋菌!K61</f>
        <v>0.01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0.2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0.08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0.2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0.03</v>
      </c>
      <c r="I206" s="904">
        <f>[2]淋菌!I63</f>
        <v>0.08</v>
      </c>
      <c r="J206" s="904">
        <f>[2]淋菌!J63</f>
        <v>0.03</v>
      </c>
      <c r="K206" s="904">
        <f>[2]淋菌!K63</f>
        <v>0.02</v>
      </c>
      <c r="L206" s="904">
        <f>[2]淋菌!L63</f>
        <v>0.01</v>
      </c>
      <c r="M206" s="904">
        <f>[2]淋菌!M63</f>
        <v>0.01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0.2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0.18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0.03</v>
      </c>
      <c r="I207" s="904">
        <f>[2]淋菌!I64</f>
        <v>7.0000000000000007E-2</v>
      </c>
      <c r="J207" s="904">
        <f>[2]淋菌!J64</f>
        <v>0.03</v>
      </c>
      <c r="K207" s="904">
        <f>[2]淋菌!K64</f>
        <v>0.02</v>
      </c>
      <c r="L207" s="904">
        <f>[2]淋菌!L64</f>
        <v>0.01</v>
      </c>
      <c r="M207" s="904">
        <f>[2]淋菌!M64</f>
        <v>0.01</v>
      </c>
      <c r="N207" s="904">
        <f>[2]淋菌!N64</f>
        <v>0.01</v>
      </c>
      <c r="O207" s="904">
        <f>[2]淋菌!O64</f>
        <v>0.01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0.18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0.2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0.04</v>
      </c>
      <c r="I208" s="904">
        <f>[2]淋菌!I65</f>
        <v>0.06</v>
      </c>
      <c r="J208" s="904">
        <f>[2]淋菌!J65</f>
        <v>0.04</v>
      </c>
      <c r="K208" s="904">
        <f>[2]淋菌!K65</f>
        <v>0.02</v>
      </c>
      <c r="L208" s="904">
        <f>[2]淋菌!L65</f>
        <v>0.01</v>
      </c>
      <c r="M208" s="904">
        <f>[2]淋菌!M65</f>
        <v>0.01</v>
      </c>
      <c r="N208" s="904">
        <f>[2]淋菌!N65</f>
        <v>0.01</v>
      </c>
      <c r="O208" s="904">
        <f>[2]淋菌!O65</f>
        <v>0.01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0.2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0.2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0.03</v>
      </c>
      <c r="I209" s="904">
        <f>[2]淋菌!I66</f>
        <v>7.0000000000000007E-2</v>
      </c>
      <c r="J209" s="904">
        <f>[2]淋菌!J66</f>
        <v>0.04</v>
      </c>
      <c r="K209" s="904">
        <f>[2]淋菌!K66</f>
        <v>0.02</v>
      </c>
      <c r="L209" s="904">
        <f>[2]淋菌!L66</f>
        <v>0.02</v>
      </c>
      <c r="M209" s="904">
        <f>[2]淋菌!M66</f>
        <v>0.01</v>
      </c>
      <c r="N209" s="904">
        <f>[2]淋菌!N66</f>
        <v>0.01</v>
      </c>
      <c r="O209" s="904">
        <f>[2]淋菌!O66</f>
        <v>0.01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0.2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0.16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0.02</v>
      </c>
      <c r="I210" s="904">
        <f>[2]淋菌!I67</f>
        <v>0.06</v>
      </c>
      <c r="J210" s="904">
        <f>[2]淋菌!J67</f>
        <v>0.02</v>
      </c>
      <c r="K210" s="904">
        <f>[2]淋菌!K67</f>
        <v>0.02</v>
      </c>
      <c r="L210" s="904">
        <f>[2]淋菌!L67</f>
        <v>0.01</v>
      </c>
      <c r="M210" s="904">
        <f>[2]淋菌!M67</f>
        <v>0.01</v>
      </c>
      <c r="N210" s="904">
        <f>[2]淋菌!N67</f>
        <v>0.01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0.16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0.17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0.04</v>
      </c>
      <c r="I211" s="904">
        <f>[2]淋菌!I68</f>
        <v>0.06</v>
      </c>
      <c r="J211" s="904">
        <f>[2]淋菌!J68</f>
        <v>0.03</v>
      </c>
      <c r="K211" s="904">
        <f>[2]淋菌!K68</f>
        <v>0.02</v>
      </c>
      <c r="L211" s="904">
        <f>[2]淋菌!L68</f>
        <v>0.02</v>
      </c>
      <c r="M211" s="904">
        <f>[2]淋菌!M68</f>
        <v>0.01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0.17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2.2799999999999998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0.06</v>
      </c>
      <c r="I212" s="781">
        <f t="shared" si="54"/>
        <v>0.85000000000000031</v>
      </c>
      <c r="J212" s="781">
        <f t="shared" si="54"/>
        <v>0.39</v>
      </c>
      <c r="K212" s="781">
        <f t="shared" si="54"/>
        <v>0.22999999999999995</v>
      </c>
      <c r="L212" s="781">
        <f t="shared" si="54"/>
        <v>0.13999999999999999</v>
      </c>
      <c r="M212" s="781">
        <f t="shared" si="54"/>
        <v>0.11999999999999998</v>
      </c>
      <c r="N212" s="781">
        <f t="shared" si="54"/>
        <v>0.08</v>
      </c>
      <c r="O212" s="781">
        <f t="shared" si="54"/>
        <v>0.05</v>
      </c>
      <c r="P212" s="781">
        <f t="shared" si="54"/>
        <v>0</v>
      </c>
      <c r="Q212" s="781">
        <f t="shared" si="54"/>
        <v>0.01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2.6315789473684213E-2</v>
      </c>
      <c r="I213" s="558">
        <f>I212/C212</f>
        <v>0.37280701754385981</v>
      </c>
      <c r="J213" s="558">
        <f>J212/C212</f>
        <v>0.1710526315789474</v>
      </c>
      <c r="K213" s="558">
        <f>K212/C212</f>
        <v>0.10087719298245613</v>
      </c>
      <c r="L213" s="558">
        <f>L212/C212</f>
        <v>6.1403508771929821E-2</v>
      </c>
      <c r="M213" s="558">
        <f>M212/C212</f>
        <v>5.2631578947368418E-2</v>
      </c>
      <c r="N213" s="558">
        <f>N212/C212</f>
        <v>3.5087719298245619E-2</v>
      </c>
      <c r="O213" s="558">
        <f>O212/C212</f>
        <v>2.1929824561403511E-2</v>
      </c>
      <c r="P213" s="558">
        <f>P212/C212</f>
        <v>0</v>
      </c>
      <c r="Q213" s="558">
        <f>Q212/C212</f>
        <v>4.3859649122807024E-3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workbookViewId="0">
      <selection activeCell="K65" sqref="K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令和6年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32</v>
      </c>
      <c r="D5" s="768">
        <f>[3]ﾒﾁｼﾘﾝ!D38</f>
        <v>1</v>
      </c>
      <c r="E5" s="768">
        <f>[3]ﾒﾁｼﾘﾝ!E38</f>
        <v>4</v>
      </c>
      <c r="F5" s="768">
        <f>[3]ﾒﾁｼﾘﾝ!F38</f>
        <v>1</v>
      </c>
      <c r="G5" s="768">
        <f>[3]ﾒﾁｼﾘﾝ!G38</f>
        <v>0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1</v>
      </c>
      <c r="M5" s="768">
        <f>[3]ﾒﾁｼﾘﾝ!M38</f>
        <v>1</v>
      </c>
      <c r="N5" s="768">
        <f>[3]ﾒﾁｼﾘﾝ!N38</f>
        <v>1</v>
      </c>
      <c r="O5" s="768">
        <f>[3]ﾒﾁｼﾘﾝ!O38</f>
        <v>1</v>
      </c>
      <c r="P5" s="768">
        <f>[3]ﾒﾁｼﾘﾝ!P38</f>
        <v>0</v>
      </c>
      <c r="Q5" s="768">
        <f>[3]ﾒﾁｼﾘﾝ!Q38</f>
        <v>0</v>
      </c>
      <c r="R5" s="768">
        <f>[3]ﾒﾁｼﾘﾝ!R38</f>
        <v>2</v>
      </c>
      <c r="S5" s="768">
        <f>[3]ﾒﾁｼﾘﾝ!S38</f>
        <v>20</v>
      </c>
      <c r="V5">
        <f t="array" ref="V5:V16">TRANSPOSE('保健所別（令和6年）'!D58:O58)</f>
        <v>32</v>
      </c>
      <c r="W5">
        <f>C5-V5</f>
        <v>0</v>
      </c>
      <c r="Z5" s="516" t="s">
        <v>82</v>
      </c>
      <c r="AA5" s="517">
        <f t="shared" ref="AA5:AA16" si="0">SUM(AB5:AL5)</f>
        <v>32</v>
      </c>
      <c r="AB5" s="518">
        <f>SUM(D5:F5)</f>
        <v>6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1</v>
      </c>
      <c r="AI5" s="518">
        <f>SUM(M5:N5)</f>
        <v>2</v>
      </c>
      <c r="AJ5" s="518">
        <f>SUM(O5:P5)</f>
        <v>1</v>
      </c>
      <c r="AK5" s="518">
        <f>SUM(Q5:R5)</f>
        <v>2</v>
      </c>
      <c r="AL5" s="642">
        <f>S5</f>
        <v>20</v>
      </c>
    </row>
    <row r="6" spans="2:38" ht="14.25" x14ac:dyDescent="0.15">
      <c r="B6" s="520" t="s">
        <v>83</v>
      </c>
      <c r="C6" s="768">
        <f>[3]ﾒﾁｼﾘﾝ!C39</f>
        <v>30</v>
      </c>
      <c r="D6" s="768">
        <f>[3]ﾒﾁｼﾘﾝ!D39</f>
        <v>1</v>
      </c>
      <c r="E6" s="768">
        <f>[3]ﾒﾁｼﾘﾝ!E39</f>
        <v>1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2</v>
      </c>
      <c r="N6" s="768">
        <f>[3]ﾒﾁｼﾘﾝ!N39</f>
        <v>1</v>
      </c>
      <c r="O6" s="768">
        <f>[3]ﾒﾁｼﾘﾝ!O39</f>
        <v>1</v>
      </c>
      <c r="P6" s="768">
        <f>[3]ﾒﾁｼﾘﾝ!P39</f>
        <v>1</v>
      </c>
      <c r="Q6" s="768">
        <f>[3]ﾒﾁｼﾘﾝ!Q39</f>
        <v>2</v>
      </c>
      <c r="R6" s="768">
        <f>[3]ﾒﾁｼﾘﾝ!R39</f>
        <v>3</v>
      </c>
      <c r="S6" s="768">
        <f>[3]ﾒﾁｼﾘﾝ!S39</f>
        <v>17</v>
      </c>
      <c r="V6">
        <v>30</v>
      </c>
      <c r="W6">
        <f t="shared" ref="W6:W16" si="2">C6-V6</f>
        <v>0</v>
      </c>
      <c r="Z6" s="520" t="s">
        <v>83</v>
      </c>
      <c r="AA6" s="521">
        <f t="shared" si="0"/>
        <v>30</v>
      </c>
      <c r="AB6" s="451">
        <f t="shared" ref="AB6:AB16" si="3">SUM(D6:F6)</f>
        <v>3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3</v>
      </c>
      <c r="AJ6" s="451">
        <f t="shared" ref="AJ6:AJ16" si="5">SUM(O6:P6)</f>
        <v>2</v>
      </c>
      <c r="AK6" s="451">
        <f t="shared" ref="AK6:AK16" si="6">SUM(Q6:R6)</f>
        <v>5</v>
      </c>
      <c r="AL6" s="643">
        <f t="shared" ref="AL6:AL16" si="7">S6</f>
        <v>17</v>
      </c>
    </row>
    <row r="7" spans="2:38" ht="14.25" x14ac:dyDescent="0.15">
      <c r="B7" s="523" t="s">
        <v>84</v>
      </c>
      <c r="C7" s="768">
        <f>[3]ﾒﾁｼﾘﾝ!C40</f>
        <v>28</v>
      </c>
      <c r="D7" s="768">
        <f>[3]ﾒﾁｼﾘﾝ!D40</f>
        <v>0</v>
      </c>
      <c r="E7" s="768">
        <f>[3]ﾒﾁｼﾘﾝ!E40</f>
        <v>1</v>
      </c>
      <c r="F7" s="768">
        <f>[3]ﾒﾁｼﾘﾝ!F40</f>
        <v>0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1</v>
      </c>
      <c r="L7" s="768">
        <f>[3]ﾒﾁｼﾘﾝ!L40</f>
        <v>1</v>
      </c>
      <c r="M7" s="768">
        <f>[3]ﾒﾁｼﾘﾝ!M40</f>
        <v>0</v>
      </c>
      <c r="N7" s="768">
        <f>[3]ﾒﾁｼﾘﾝ!N40</f>
        <v>3</v>
      </c>
      <c r="O7" s="768">
        <f>[3]ﾒﾁｼﾘﾝ!O40</f>
        <v>0</v>
      </c>
      <c r="P7" s="768">
        <f>[3]ﾒﾁｼﾘﾝ!P40</f>
        <v>1</v>
      </c>
      <c r="Q7" s="768">
        <f>[3]ﾒﾁｼﾘﾝ!Q40</f>
        <v>2</v>
      </c>
      <c r="R7" s="768">
        <f>[3]ﾒﾁｼﾘﾝ!R40</f>
        <v>1</v>
      </c>
      <c r="S7" s="768">
        <f>[3]ﾒﾁｼﾘﾝ!S40</f>
        <v>16</v>
      </c>
      <c r="T7" s="103"/>
      <c r="V7">
        <v>28</v>
      </c>
      <c r="W7">
        <f t="shared" si="2"/>
        <v>0</v>
      </c>
      <c r="Z7" s="523" t="s">
        <v>84</v>
      </c>
      <c r="AA7" s="524">
        <f t="shared" si="0"/>
        <v>28</v>
      </c>
      <c r="AB7" s="525">
        <f t="shared" si="3"/>
        <v>1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1</v>
      </c>
      <c r="AH7" s="525">
        <f t="shared" si="1"/>
        <v>1</v>
      </c>
      <c r="AI7" s="525">
        <f t="shared" si="4"/>
        <v>3</v>
      </c>
      <c r="AJ7" s="525">
        <f t="shared" si="5"/>
        <v>1</v>
      </c>
      <c r="AK7" s="525">
        <f t="shared" si="6"/>
        <v>3</v>
      </c>
      <c r="AL7" s="644">
        <f t="shared" si="7"/>
        <v>16</v>
      </c>
    </row>
    <row r="8" spans="2:38" ht="14.25" x14ac:dyDescent="0.15">
      <c r="B8" s="527" t="s">
        <v>85</v>
      </c>
      <c r="C8" s="768">
        <f>[3]ﾒﾁｼﾘﾝ!C41</f>
        <v>46</v>
      </c>
      <c r="D8" s="768">
        <f>[3]ﾒﾁｼﾘﾝ!D41</f>
        <v>2</v>
      </c>
      <c r="E8" s="768">
        <f>[3]ﾒﾁｼﾘﾝ!E41</f>
        <v>4</v>
      </c>
      <c r="F8" s="768">
        <f>[3]ﾒﾁｼﾘﾝ!F41</f>
        <v>1</v>
      </c>
      <c r="G8" s="768">
        <f>[3]ﾒﾁｼﾘﾝ!G41</f>
        <v>2</v>
      </c>
      <c r="H8" s="768">
        <f>[3]ﾒﾁｼﾘﾝ!H41</f>
        <v>2</v>
      </c>
      <c r="I8" s="768">
        <f>[3]ﾒﾁｼﾘﾝ!I41</f>
        <v>0</v>
      </c>
      <c r="J8" s="768">
        <f>[3]ﾒﾁｼﾘﾝ!J41</f>
        <v>2</v>
      </c>
      <c r="K8" s="768">
        <f>[3]ﾒﾁｼﾘﾝ!K41</f>
        <v>0</v>
      </c>
      <c r="L8" s="768">
        <f>[3]ﾒﾁｼﾘﾝ!L41</f>
        <v>0</v>
      </c>
      <c r="M8" s="768">
        <f>[3]ﾒﾁｼﾘﾝ!M41</f>
        <v>2</v>
      </c>
      <c r="N8" s="768">
        <f>[3]ﾒﾁｼﾘﾝ!N41</f>
        <v>4</v>
      </c>
      <c r="O8" s="768">
        <f>[3]ﾒﾁｼﾘﾝ!O41</f>
        <v>1</v>
      </c>
      <c r="P8" s="768">
        <f>[3]ﾒﾁｼﾘﾝ!P41</f>
        <v>2</v>
      </c>
      <c r="Q8" s="768">
        <f>[3]ﾒﾁｼﾘﾝ!Q41</f>
        <v>4</v>
      </c>
      <c r="R8" s="768">
        <f>[3]ﾒﾁｼﾘﾝ!R41</f>
        <v>3</v>
      </c>
      <c r="S8" s="768">
        <f>[3]ﾒﾁｼﾘﾝ!S41</f>
        <v>17</v>
      </c>
      <c r="V8">
        <v>46</v>
      </c>
      <c r="W8">
        <f t="shared" si="2"/>
        <v>0</v>
      </c>
      <c r="Z8" s="527" t="s">
        <v>85</v>
      </c>
      <c r="AA8" s="528">
        <f t="shared" si="0"/>
        <v>46</v>
      </c>
      <c r="AB8" s="103">
        <f t="shared" si="3"/>
        <v>7</v>
      </c>
      <c r="AC8" s="103">
        <f t="shared" si="1"/>
        <v>2</v>
      </c>
      <c r="AD8" s="103">
        <f t="shared" si="1"/>
        <v>2</v>
      </c>
      <c r="AE8" s="103">
        <f t="shared" si="1"/>
        <v>0</v>
      </c>
      <c r="AF8" s="103">
        <f t="shared" si="1"/>
        <v>2</v>
      </c>
      <c r="AG8" s="103">
        <f t="shared" si="1"/>
        <v>0</v>
      </c>
      <c r="AH8" s="103">
        <f t="shared" si="1"/>
        <v>0</v>
      </c>
      <c r="AI8" s="103">
        <f t="shared" si="4"/>
        <v>6</v>
      </c>
      <c r="AJ8" s="103">
        <f t="shared" si="5"/>
        <v>3</v>
      </c>
      <c r="AK8" s="103">
        <f t="shared" si="6"/>
        <v>7</v>
      </c>
      <c r="AL8" s="645">
        <f t="shared" si="7"/>
        <v>17</v>
      </c>
    </row>
    <row r="9" spans="2:38" ht="14.25" x14ac:dyDescent="0.15">
      <c r="B9" s="520" t="s">
        <v>86</v>
      </c>
      <c r="C9" s="768">
        <f>[3]ﾒﾁｼﾘﾝ!C42</f>
        <v>25</v>
      </c>
      <c r="D9" s="768">
        <f>[3]ﾒﾁｼﾘﾝ!D42</f>
        <v>0</v>
      </c>
      <c r="E9" s="768">
        <f>[3]ﾒﾁｼﾘﾝ!E42</f>
        <v>3</v>
      </c>
      <c r="F9" s="768">
        <f>[3]ﾒﾁｼﾘﾝ!F42</f>
        <v>2</v>
      </c>
      <c r="G9" s="768">
        <f>[3]ﾒﾁｼﾘﾝ!G42</f>
        <v>0</v>
      </c>
      <c r="H9" s="768">
        <f>[3]ﾒﾁｼﾘﾝ!H42</f>
        <v>0</v>
      </c>
      <c r="I9" s="768">
        <f>[3]ﾒﾁｼﾘﾝ!I42</f>
        <v>0</v>
      </c>
      <c r="J9" s="768">
        <f>[3]ﾒﾁｼﾘﾝ!J42</f>
        <v>0</v>
      </c>
      <c r="K9" s="768">
        <f>[3]ﾒﾁｼﾘﾝ!K42</f>
        <v>0</v>
      </c>
      <c r="L9" s="768">
        <f>[3]ﾒﾁｼﾘﾝ!L42</f>
        <v>1</v>
      </c>
      <c r="M9" s="768">
        <f>[3]ﾒﾁｼﾘﾝ!M42</f>
        <v>0</v>
      </c>
      <c r="N9" s="768">
        <f>[3]ﾒﾁｼﾘﾝ!N42</f>
        <v>1</v>
      </c>
      <c r="O9" s="768">
        <f>[3]ﾒﾁｼﾘﾝ!O42</f>
        <v>2</v>
      </c>
      <c r="P9" s="768">
        <f>[3]ﾒﾁｼﾘﾝ!P42</f>
        <v>0</v>
      </c>
      <c r="Q9" s="768">
        <f>[3]ﾒﾁｼﾘﾝ!Q42</f>
        <v>0</v>
      </c>
      <c r="R9" s="768">
        <f>[3]ﾒﾁｼﾘﾝ!R42</f>
        <v>0</v>
      </c>
      <c r="S9" s="768">
        <f>[3]ﾒﾁｼﾘﾝ!S42</f>
        <v>16</v>
      </c>
      <c r="V9">
        <v>25</v>
      </c>
      <c r="W9">
        <f t="shared" si="2"/>
        <v>0</v>
      </c>
      <c r="Z9" s="520" t="s">
        <v>86</v>
      </c>
      <c r="AA9" s="529">
        <f t="shared" si="0"/>
        <v>25</v>
      </c>
      <c r="AB9" s="451">
        <f t="shared" si="3"/>
        <v>5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1</v>
      </c>
      <c r="AI9" s="451">
        <f t="shared" si="4"/>
        <v>1</v>
      </c>
      <c r="AJ9" s="451">
        <f t="shared" si="5"/>
        <v>2</v>
      </c>
      <c r="AK9" s="451">
        <f t="shared" si="6"/>
        <v>0</v>
      </c>
      <c r="AL9" s="643">
        <f t="shared" si="7"/>
        <v>16</v>
      </c>
    </row>
    <row r="10" spans="2:38" ht="14.25" x14ac:dyDescent="0.15">
      <c r="B10" s="527" t="s">
        <v>87</v>
      </c>
      <c r="C10" s="768">
        <f>[3]ﾒﾁｼﾘﾝ!C43</f>
        <v>33</v>
      </c>
      <c r="D10" s="768">
        <f>[3]ﾒﾁｼﾘﾝ!D43</f>
        <v>1</v>
      </c>
      <c r="E10" s="768">
        <f>[3]ﾒﾁｼﾘﾝ!E43</f>
        <v>2</v>
      </c>
      <c r="F10" s="768">
        <f>[3]ﾒﾁｼﾘﾝ!F43</f>
        <v>2</v>
      </c>
      <c r="G10" s="768">
        <f>[3]ﾒﾁｼﾘﾝ!G43</f>
        <v>1</v>
      </c>
      <c r="H10" s="768">
        <f>[3]ﾒﾁｼﾘﾝ!H43</f>
        <v>1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0</v>
      </c>
      <c r="O10" s="768">
        <f>[3]ﾒﾁｼﾘﾝ!O43</f>
        <v>2</v>
      </c>
      <c r="P10" s="768">
        <f>[3]ﾒﾁｼﾘﾝ!P43</f>
        <v>0</v>
      </c>
      <c r="Q10" s="768">
        <f>[3]ﾒﾁｼﾘﾝ!Q43</f>
        <v>3</v>
      </c>
      <c r="R10" s="768">
        <f>[3]ﾒﾁｼﾘﾝ!R43</f>
        <v>1</v>
      </c>
      <c r="S10" s="768">
        <f>[3]ﾒﾁｼﾘﾝ!S43</f>
        <v>18</v>
      </c>
      <c r="V10">
        <v>33</v>
      </c>
      <c r="W10">
        <f t="shared" si="2"/>
        <v>0</v>
      </c>
      <c r="Z10" s="527" t="s">
        <v>87</v>
      </c>
      <c r="AA10" s="530">
        <f t="shared" si="0"/>
        <v>33</v>
      </c>
      <c r="AB10" s="531">
        <f t="shared" si="3"/>
        <v>5</v>
      </c>
      <c r="AC10" s="531">
        <f t="shared" si="1"/>
        <v>1</v>
      </c>
      <c r="AD10" s="531">
        <f t="shared" si="1"/>
        <v>1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0</v>
      </c>
      <c r="AJ10" s="531">
        <f t="shared" si="5"/>
        <v>2</v>
      </c>
      <c r="AK10" s="531">
        <f t="shared" si="6"/>
        <v>4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29</v>
      </c>
      <c r="D11" s="768">
        <f>[3]ﾒﾁｼﾘﾝ!D44</f>
        <v>0</v>
      </c>
      <c r="E11" s="768">
        <f>[3]ﾒﾁｼﾘﾝ!E44</f>
        <v>5</v>
      </c>
      <c r="F11" s="768">
        <f>[3]ﾒﾁｼﾘﾝ!F44</f>
        <v>4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1</v>
      </c>
      <c r="L11" s="768">
        <f>[3]ﾒﾁｼﾘﾝ!L44</f>
        <v>0</v>
      </c>
      <c r="M11" s="768">
        <f>[3]ﾒﾁｼﾘﾝ!M44</f>
        <v>0</v>
      </c>
      <c r="N11" s="768">
        <f>[3]ﾒﾁｼﾘﾝ!N44</f>
        <v>1</v>
      </c>
      <c r="O11" s="768">
        <f>[3]ﾒﾁｼﾘﾝ!O44</f>
        <v>2</v>
      </c>
      <c r="P11" s="768">
        <f>[3]ﾒﾁｼﾘﾝ!P44</f>
        <v>1</v>
      </c>
      <c r="Q11" s="768">
        <f>[3]ﾒﾁｼﾘﾝ!Q44</f>
        <v>0</v>
      </c>
      <c r="R11" s="768">
        <f>[3]ﾒﾁｼﾘﾝ!R44</f>
        <v>3</v>
      </c>
      <c r="S11" s="768">
        <f>[3]ﾒﾁｼﾘﾝ!S44</f>
        <v>12</v>
      </c>
      <c r="V11">
        <v>29</v>
      </c>
      <c r="W11">
        <f t="shared" si="2"/>
        <v>0</v>
      </c>
      <c r="Z11" s="520" t="s">
        <v>88</v>
      </c>
      <c r="AA11" s="521">
        <f t="shared" si="0"/>
        <v>29</v>
      </c>
      <c r="AB11" s="451">
        <f t="shared" si="3"/>
        <v>9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1</v>
      </c>
      <c r="AH11" s="451">
        <f t="shared" si="1"/>
        <v>0</v>
      </c>
      <c r="AI11" s="451">
        <f t="shared" si="4"/>
        <v>1</v>
      </c>
      <c r="AJ11" s="451">
        <f t="shared" si="5"/>
        <v>3</v>
      </c>
      <c r="AK11" s="451">
        <f t="shared" si="6"/>
        <v>3</v>
      </c>
      <c r="AL11" s="643">
        <f t="shared" si="7"/>
        <v>12</v>
      </c>
    </row>
    <row r="12" spans="2:38" ht="14.25" x14ac:dyDescent="0.15">
      <c r="B12" s="527" t="s">
        <v>89</v>
      </c>
      <c r="C12" s="768">
        <f>[3]ﾒﾁｼﾘﾝ!C45</f>
        <v>32</v>
      </c>
      <c r="D12" s="768">
        <f>[3]ﾒﾁｼﾘﾝ!D45</f>
        <v>2</v>
      </c>
      <c r="E12" s="768">
        <f>[3]ﾒﾁｼﾘﾝ!E45</f>
        <v>1</v>
      </c>
      <c r="F12" s="768">
        <f>[3]ﾒﾁｼﾘﾝ!F45</f>
        <v>0</v>
      </c>
      <c r="G12" s="768">
        <f>[3]ﾒﾁｼﾘﾝ!G45</f>
        <v>1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1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4</v>
      </c>
      <c r="P12" s="768">
        <f>[3]ﾒﾁｼﾘﾝ!P45</f>
        <v>5</v>
      </c>
      <c r="Q12" s="768">
        <f>[3]ﾒﾁｼﾘﾝ!Q45</f>
        <v>0</v>
      </c>
      <c r="R12" s="768">
        <f>[3]ﾒﾁｼﾘﾝ!R45</f>
        <v>1</v>
      </c>
      <c r="S12" s="768">
        <f>[3]ﾒﾁｼﾘﾝ!S45</f>
        <v>17</v>
      </c>
      <c r="V12">
        <v>32</v>
      </c>
      <c r="W12">
        <f t="shared" si="2"/>
        <v>0</v>
      </c>
      <c r="Z12" s="527" t="s">
        <v>89</v>
      </c>
      <c r="AA12" s="528">
        <f t="shared" si="0"/>
        <v>32</v>
      </c>
      <c r="AB12" s="103">
        <f t="shared" si="3"/>
        <v>3</v>
      </c>
      <c r="AC12" s="103">
        <f t="shared" si="1"/>
        <v>1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1</v>
      </c>
      <c r="AH12" s="103">
        <f t="shared" si="1"/>
        <v>0</v>
      </c>
      <c r="AI12" s="103">
        <f t="shared" si="4"/>
        <v>0</v>
      </c>
      <c r="AJ12" s="103">
        <f t="shared" si="5"/>
        <v>9</v>
      </c>
      <c r="AK12" s="103">
        <f t="shared" si="6"/>
        <v>1</v>
      </c>
      <c r="AL12" s="645">
        <f t="shared" si="7"/>
        <v>17</v>
      </c>
    </row>
    <row r="13" spans="2:38" ht="14.25" x14ac:dyDescent="0.15">
      <c r="B13" s="520" t="s">
        <v>90</v>
      </c>
      <c r="C13" s="768">
        <f>[3]ﾒﾁｼﾘﾝ!C46</f>
        <v>30</v>
      </c>
      <c r="D13" s="768">
        <f>[3]ﾒﾁｼﾘﾝ!D46</f>
        <v>0</v>
      </c>
      <c r="E13" s="768">
        <f>[3]ﾒﾁｼﾘﾝ!E46</f>
        <v>4</v>
      </c>
      <c r="F13" s="768">
        <f>[3]ﾒﾁｼﾘﾝ!F46</f>
        <v>1</v>
      </c>
      <c r="G13" s="768">
        <f>[3]ﾒﾁｼﾘﾝ!G46</f>
        <v>1</v>
      </c>
      <c r="H13" s="768">
        <f>[3]ﾒﾁｼﾘﾝ!H46</f>
        <v>0</v>
      </c>
      <c r="I13" s="768">
        <f>[3]ﾒﾁｼﾘﾝ!I46</f>
        <v>1</v>
      </c>
      <c r="J13" s="768">
        <f>[3]ﾒﾁｼﾘﾝ!J46</f>
        <v>1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5</v>
      </c>
      <c r="Q13" s="768">
        <f>[3]ﾒﾁｼﾘﾝ!Q46</f>
        <v>2</v>
      </c>
      <c r="R13" s="768">
        <f>[3]ﾒﾁｼﾘﾝ!R46</f>
        <v>1</v>
      </c>
      <c r="S13" s="768">
        <f>[3]ﾒﾁｼﾘﾝ!S46</f>
        <v>14</v>
      </c>
      <c r="V13">
        <v>30</v>
      </c>
      <c r="W13">
        <f t="shared" si="2"/>
        <v>0</v>
      </c>
      <c r="Z13" s="520" t="s">
        <v>90</v>
      </c>
      <c r="AA13" s="521">
        <f t="shared" si="0"/>
        <v>30</v>
      </c>
      <c r="AB13" s="451">
        <f t="shared" si="3"/>
        <v>5</v>
      </c>
      <c r="AC13" s="451">
        <f t="shared" si="1"/>
        <v>1</v>
      </c>
      <c r="AD13" s="522">
        <f t="shared" si="1"/>
        <v>0</v>
      </c>
      <c r="AE13" s="522">
        <f t="shared" si="1"/>
        <v>1</v>
      </c>
      <c r="AF13" s="522">
        <f t="shared" si="1"/>
        <v>1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5</v>
      </c>
      <c r="AK13" s="451">
        <f t="shared" si="6"/>
        <v>3</v>
      </c>
      <c r="AL13" s="646">
        <f t="shared" si="7"/>
        <v>14</v>
      </c>
    </row>
    <row r="14" spans="2:38" ht="14.25" x14ac:dyDescent="0.15">
      <c r="B14" s="527" t="s">
        <v>91</v>
      </c>
      <c r="C14" s="768">
        <f>[3]ﾒﾁｼﾘﾝ!C47</f>
        <v>28</v>
      </c>
      <c r="D14" s="768">
        <f>[3]ﾒﾁｼﾘﾝ!D47</f>
        <v>0</v>
      </c>
      <c r="E14" s="768">
        <f>[3]ﾒﾁｼﾘﾝ!E47</f>
        <v>2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1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1</v>
      </c>
      <c r="O14" s="768">
        <f>[3]ﾒﾁｼﾘﾝ!O47</f>
        <v>2</v>
      </c>
      <c r="P14" s="768">
        <f>[3]ﾒﾁｼﾘﾝ!P47</f>
        <v>2</v>
      </c>
      <c r="Q14" s="768">
        <f>[3]ﾒﾁｼﾘﾝ!Q47</f>
        <v>3</v>
      </c>
      <c r="R14" s="768">
        <f>[3]ﾒﾁｼﾘﾝ!R47</f>
        <v>1</v>
      </c>
      <c r="S14" s="768">
        <f>[3]ﾒﾁｼﾘﾝ!S47</f>
        <v>16</v>
      </c>
      <c r="V14">
        <v>28</v>
      </c>
      <c r="W14">
        <f t="shared" si="2"/>
        <v>0</v>
      </c>
      <c r="Z14" s="527" t="s">
        <v>91</v>
      </c>
      <c r="AA14" s="528">
        <f t="shared" si="0"/>
        <v>28</v>
      </c>
      <c r="AB14" s="103">
        <f t="shared" si="3"/>
        <v>2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1</v>
      </c>
      <c r="AG14" s="103">
        <f t="shared" si="1"/>
        <v>0</v>
      </c>
      <c r="AH14" s="103">
        <f t="shared" si="1"/>
        <v>0</v>
      </c>
      <c r="AI14" s="103">
        <f t="shared" si="4"/>
        <v>1</v>
      </c>
      <c r="AJ14" s="103">
        <f t="shared" si="5"/>
        <v>4</v>
      </c>
      <c r="AK14" s="103">
        <f t="shared" si="6"/>
        <v>4</v>
      </c>
      <c r="AL14" s="647">
        <f t="shared" si="7"/>
        <v>16</v>
      </c>
    </row>
    <row r="15" spans="2:38" ht="14.25" x14ac:dyDescent="0.15">
      <c r="B15" s="520" t="s">
        <v>92</v>
      </c>
      <c r="C15" s="768">
        <f>[3]ﾒﾁｼﾘﾝ!C48</f>
        <v>26</v>
      </c>
      <c r="D15" s="768">
        <f>[3]ﾒﾁｼﾘﾝ!D48</f>
        <v>0</v>
      </c>
      <c r="E15" s="768">
        <f>[3]ﾒﾁｼﾘﾝ!E48</f>
        <v>3</v>
      </c>
      <c r="F15" s="768">
        <f>[3]ﾒﾁｼﾘﾝ!F48</f>
        <v>1</v>
      </c>
      <c r="G15" s="768">
        <f>[3]ﾒﾁｼﾘﾝ!G48</f>
        <v>1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1</v>
      </c>
      <c r="L15" s="768">
        <f>[3]ﾒﾁｼﾘﾝ!L48</f>
        <v>0</v>
      </c>
      <c r="M15" s="768">
        <f>[3]ﾒﾁｼﾘﾝ!M48</f>
        <v>1</v>
      </c>
      <c r="N15" s="768">
        <f>[3]ﾒﾁｼﾘﾝ!N48</f>
        <v>0</v>
      </c>
      <c r="O15" s="768">
        <f>[3]ﾒﾁｼﾘﾝ!O48</f>
        <v>1</v>
      </c>
      <c r="P15" s="768">
        <f>[3]ﾒﾁｼﾘﾝ!P48</f>
        <v>1</v>
      </c>
      <c r="Q15" s="768">
        <f>[3]ﾒﾁｼﾘﾝ!Q48</f>
        <v>1</v>
      </c>
      <c r="R15" s="768">
        <f>[3]ﾒﾁｼﾘﾝ!R48</f>
        <v>3</v>
      </c>
      <c r="S15" s="768">
        <f>[3]ﾒﾁｼﾘﾝ!S48</f>
        <v>13</v>
      </c>
      <c r="V15">
        <v>26</v>
      </c>
      <c r="W15">
        <f t="shared" si="2"/>
        <v>0</v>
      </c>
      <c r="Z15" s="520" t="s">
        <v>92</v>
      </c>
      <c r="AA15" s="521">
        <f t="shared" si="0"/>
        <v>26</v>
      </c>
      <c r="AB15" s="451">
        <f t="shared" si="3"/>
        <v>4</v>
      </c>
      <c r="AC15" s="451">
        <f t="shared" si="1"/>
        <v>1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1</v>
      </c>
      <c r="AH15" s="451">
        <f t="shared" si="1"/>
        <v>0</v>
      </c>
      <c r="AI15" s="451">
        <f t="shared" si="4"/>
        <v>1</v>
      </c>
      <c r="AJ15" s="451">
        <f t="shared" si="5"/>
        <v>2</v>
      </c>
      <c r="AK15" s="451">
        <f t="shared" si="6"/>
        <v>4</v>
      </c>
      <c r="AL15" s="643">
        <f t="shared" si="7"/>
        <v>13</v>
      </c>
    </row>
    <row r="16" spans="2:38" ht="15" thickBot="1" x14ac:dyDescent="0.2">
      <c r="B16" s="527" t="s">
        <v>93</v>
      </c>
      <c r="C16" s="768">
        <f>[3]ﾒﾁｼﾘﾝ!C49</f>
        <v>26</v>
      </c>
      <c r="D16" s="768">
        <f>[3]ﾒﾁｼﾘﾝ!D49</f>
        <v>1</v>
      </c>
      <c r="E16" s="768">
        <f>[3]ﾒﾁｼﾘﾝ!E49</f>
        <v>2</v>
      </c>
      <c r="F16" s="768">
        <f>[3]ﾒﾁｼﾘﾝ!F49</f>
        <v>2</v>
      </c>
      <c r="G16" s="768">
        <f>[3]ﾒﾁｼﾘﾝ!G49</f>
        <v>0</v>
      </c>
      <c r="H16" s="768">
        <f>[3]ﾒﾁｼﾘﾝ!H49</f>
        <v>1</v>
      </c>
      <c r="I16" s="768">
        <f>[3]ﾒﾁｼﾘﾝ!I49</f>
        <v>0</v>
      </c>
      <c r="J16" s="768">
        <f>[3]ﾒﾁｼﾘﾝ!J49</f>
        <v>1</v>
      </c>
      <c r="K16" s="768">
        <f>[3]ﾒﾁｼﾘﾝ!K49</f>
        <v>3</v>
      </c>
      <c r="L16" s="768">
        <f>[3]ﾒﾁｼﾘﾝ!L49</f>
        <v>1</v>
      </c>
      <c r="M16" s="768">
        <f>[3]ﾒﾁｼﾘﾝ!M49</f>
        <v>1</v>
      </c>
      <c r="N16" s="768">
        <f>[3]ﾒﾁｼﾘﾝ!N49</f>
        <v>0</v>
      </c>
      <c r="O16" s="768">
        <f>[3]ﾒﾁｼﾘﾝ!O49</f>
        <v>0</v>
      </c>
      <c r="P16" s="768">
        <f>[3]ﾒﾁｼﾘﾝ!P49</f>
        <v>2</v>
      </c>
      <c r="Q16" s="768">
        <f>[3]ﾒﾁｼﾘﾝ!Q49</f>
        <v>1</v>
      </c>
      <c r="R16" s="768">
        <f>[3]ﾒﾁｼﾘﾝ!R49</f>
        <v>1</v>
      </c>
      <c r="S16" s="768">
        <f>[3]ﾒﾁｼﾘﾝ!S49</f>
        <v>10</v>
      </c>
      <c r="V16">
        <v>26</v>
      </c>
      <c r="W16">
        <f t="shared" si="2"/>
        <v>0</v>
      </c>
      <c r="Z16" s="527" t="s">
        <v>93</v>
      </c>
      <c r="AA16" s="528">
        <f t="shared" si="0"/>
        <v>26</v>
      </c>
      <c r="AB16" s="103">
        <f t="shared" si="3"/>
        <v>5</v>
      </c>
      <c r="AC16" s="103">
        <f t="shared" si="1"/>
        <v>0</v>
      </c>
      <c r="AD16" s="103">
        <f t="shared" si="1"/>
        <v>1</v>
      </c>
      <c r="AE16" s="103">
        <f t="shared" si="1"/>
        <v>0</v>
      </c>
      <c r="AF16" s="103">
        <f t="shared" si="1"/>
        <v>1</v>
      </c>
      <c r="AG16" s="103">
        <f t="shared" si="1"/>
        <v>3</v>
      </c>
      <c r="AH16" s="103">
        <f t="shared" si="1"/>
        <v>1</v>
      </c>
      <c r="AI16" s="103">
        <f t="shared" si="4"/>
        <v>1</v>
      </c>
      <c r="AJ16" s="103">
        <f t="shared" si="5"/>
        <v>2</v>
      </c>
      <c r="AK16" s="103">
        <f t="shared" si="6"/>
        <v>2</v>
      </c>
      <c r="AL16" s="645">
        <f t="shared" si="7"/>
        <v>10</v>
      </c>
    </row>
    <row r="17" spans="2:38" ht="15" thickBot="1" x14ac:dyDescent="0.2">
      <c r="B17" s="94" t="s">
        <v>39</v>
      </c>
      <c r="C17" s="737">
        <f t="shared" ref="C17:S17" si="8">SUM(C5:C16)</f>
        <v>365</v>
      </c>
      <c r="D17" s="738">
        <f t="shared" si="8"/>
        <v>8</v>
      </c>
      <c r="E17" s="738">
        <f t="shared" si="8"/>
        <v>32</v>
      </c>
      <c r="F17" s="738">
        <f t="shared" si="8"/>
        <v>15</v>
      </c>
      <c r="G17" s="738">
        <f t="shared" si="8"/>
        <v>7</v>
      </c>
      <c r="H17" s="738">
        <f t="shared" si="8"/>
        <v>4</v>
      </c>
      <c r="I17" s="738">
        <f t="shared" si="8"/>
        <v>1</v>
      </c>
      <c r="J17" s="738">
        <f t="shared" si="8"/>
        <v>6</v>
      </c>
      <c r="K17" s="738">
        <f t="shared" si="8"/>
        <v>9</v>
      </c>
      <c r="L17" s="738">
        <f t="shared" si="8"/>
        <v>4</v>
      </c>
      <c r="M17" s="738">
        <f t="shared" si="8"/>
        <v>7</v>
      </c>
      <c r="N17" s="738">
        <f t="shared" si="8"/>
        <v>12</v>
      </c>
      <c r="O17" s="738">
        <f t="shared" si="8"/>
        <v>16</v>
      </c>
      <c r="P17" s="738">
        <f t="shared" si="8"/>
        <v>20</v>
      </c>
      <c r="Q17" s="738">
        <f t="shared" si="8"/>
        <v>18</v>
      </c>
      <c r="R17" s="738">
        <f t="shared" si="8"/>
        <v>20</v>
      </c>
      <c r="S17" s="739">
        <f t="shared" si="8"/>
        <v>186</v>
      </c>
      <c r="Z17" s="94" t="s">
        <v>39</v>
      </c>
      <c r="AA17" s="534">
        <f t="shared" ref="AA17:AL17" si="9">SUM(AA5:AA16)</f>
        <v>365</v>
      </c>
      <c r="AB17" s="535">
        <f t="shared" si="9"/>
        <v>55</v>
      </c>
      <c r="AC17" s="535">
        <f t="shared" si="9"/>
        <v>7</v>
      </c>
      <c r="AD17" s="535">
        <f t="shared" si="9"/>
        <v>4</v>
      </c>
      <c r="AE17" s="535">
        <f t="shared" si="9"/>
        <v>1</v>
      </c>
      <c r="AF17" s="535">
        <f t="shared" si="9"/>
        <v>6</v>
      </c>
      <c r="AG17" s="535">
        <f t="shared" si="9"/>
        <v>9</v>
      </c>
      <c r="AH17" s="535">
        <f t="shared" si="9"/>
        <v>4</v>
      </c>
      <c r="AI17" s="535">
        <f t="shared" si="9"/>
        <v>19</v>
      </c>
      <c r="AJ17" s="535">
        <f t="shared" si="9"/>
        <v>36</v>
      </c>
      <c r="AK17" s="535">
        <f t="shared" si="9"/>
        <v>38</v>
      </c>
      <c r="AL17" s="648">
        <f t="shared" si="9"/>
        <v>186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2.1917808219178082E-2</v>
      </c>
      <c r="E18" s="582">
        <f>E17/C17</f>
        <v>8.7671232876712329E-2</v>
      </c>
      <c r="F18" s="582">
        <f>F17/C17</f>
        <v>4.1095890410958902E-2</v>
      </c>
      <c r="G18" s="582">
        <f>G17/C17</f>
        <v>1.9178082191780823E-2</v>
      </c>
      <c r="H18" s="582">
        <f>H17/C17</f>
        <v>1.0958904109589041E-2</v>
      </c>
      <c r="I18" s="582">
        <f>I17/C17</f>
        <v>2.7397260273972603E-3</v>
      </c>
      <c r="J18" s="582">
        <f>J17/C17</f>
        <v>1.643835616438356E-2</v>
      </c>
      <c r="K18" s="582">
        <f>K17/C17</f>
        <v>2.4657534246575342E-2</v>
      </c>
      <c r="L18" s="582">
        <f>L17/C17</f>
        <v>1.0958904109589041E-2</v>
      </c>
      <c r="M18" s="582">
        <f>M17/C17</f>
        <v>1.9178082191780823E-2</v>
      </c>
      <c r="N18" s="582">
        <f>N17/C17</f>
        <v>3.287671232876712E-2</v>
      </c>
      <c r="O18" s="582">
        <f>O17/C17</f>
        <v>4.3835616438356165E-2</v>
      </c>
      <c r="P18" s="582">
        <f>P17/C17</f>
        <v>5.4794520547945202E-2</v>
      </c>
      <c r="Q18" s="582">
        <f>Q17/C17</f>
        <v>4.9315068493150684E-2</v>
      </c>
      <c r="R18" s="582">
        <f>R17/C17</f>
        <v>5.4794520547945202E-2</v>
      </c>
      <c r="S18" s="583">
        <f>S17/C17</f>
        <v>0.50958904109589043</v>
      </c>
      <c r="Z18" s="537" t="s">
        <v>66</v>
      </c>
      <c r="AA18" s="581">
        <f>AA17/AA17</f>
        <v>1</v>
      </c>
      <c r="AB18" s="582">
        <f>AB17/AA17</f>
        <v>0.15068493150684931</v>
      </c>
      <c r="AC18" s="582">
        <f>AC17/AA17</f>
        <v>1.9178082191780823E-2</v>
      </c>
      <c r="AD18" s="582">
        <f>AD17/AA17</f>
        <v>1.0958904109589041E-2</v>
      </c>
      <c r="AE18" s="582">
        <f>AE17/AA17</f>
        <v>2.7397260273972603E-3</v>
      </c>
      <c r="AF18" s="582">
        <f>AF17/AA17</f>
        <v>1.643835616438356E-2</v>
      </c>
      <c r="AG18" s="582">
        <f>AG17/AA17</f>
        <v>2.4657534246575342E-2</v>
      </c>
      <c r="AH18" s="582">
        <f>AH17/AA17</f>
        <v>1.0958904109589041E-2</v>
      </c>
      <c r="AI18" s="582">
        <f>AI17/AA17</f>
        <v>5.2054794520547946E-2</v>
      </c>
      <c r="AJ18" s="582">
        <f>AJ17/AA17</f>
        <v>9.8630136986301367E-2</v>
      </c>
      <c r="AK18" s="582">
        <f>AK17/AA17</f>
        <v>0.10410958904109589</v>
      </c>
      <c r="AL18" s="650">
        <f>AL17/AA17</f>
        <v>0.50958904109589043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4.57</v>
      </c>
      <c r="D22" s="766">
        <f>[3]ﾒﾁｼﾘﾝ!D90</f>
        <v>0.14000000000000001</v>
      </c>
      <c r="E22" s="766">
        <f>[3]ﾒﾁｼﾘﾝ!E90</f>
        <v>0.56999999999999995</v>
      </c>
      <c r="F22" s="766">
        <f>[3]ﾒﾁｼﾘﾝ!F90</f>
        <v>0.14000000000000001</v>
      </c>
      <c r="G22" s="766">
        <f>[3]ﾒﾁｼﾘﾝ!G90</f>
        <v>0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0.14000000000000001</v>
      </c>
      <c r="M22" s="766">
        <f>[3]ﾒﾁｼﾘﾝ!M90</f>
        <v>0.14000000000000001</v>
      </c>
      <c r="N22" s="766">
        <f>[3]ﾒﾁｼﾘﾝ!N90</f>
        <v>0.14000000000000001</v>
      </c>
      <c r="O22" s="766">
        <f>[3]ﾒﾁｼﾘﾝ!O90</f>
        <v>0.14000000000000001</v>
      </c>
      <c r="P22" s="766">
        <f>[3]ﾒﾁｼﾘﾝ!P90</f>
        <v>0</v>
      </c>
      <c r="Q22" s="766">
        <f>[3]ﾒﾁｼﾘﾝ!Q90</f>
        <v>0</v>
      </c>
      <c r="R22" s="766">
        <f>[3]ﾒﾁｼﾘﾝ!R90</f>
        <v>0.28999999999999998</v>
      </c>
      <c r="S22" s="766">
        <f>[3]ﾒﾁｼﾘﾝ!S90</f>
        <v>2.86</v>
      </c>
    </row>
    <row r="23" spans="2:38" ht="14.25" x14ac:dyDescent="0.15">
      <c r="B23" s="520" t="s">
        <v>83</v>
      </c>
      <c r="C23" s="766">
        <f>[3]ﾒﾁｼﾘﾝ!C91</f>
        <v>4.29</v>
      </c>
      <c r="D23" s="766">
        <f>[3]ﾒﾁｼﾘﾝ!D91</f>
        <v>0.14000000000000001</v>
      </c>
      <c r="E23" s="766">
        <f>[3]ﾒﾁｼﾘﾝ!E91</f>
        <v>0.14000000000000001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0.28999999999999998</v>
      </c>
      <c r="N23" s="766">
        <f>[3]ﾒﾁｼﾘﾝ!N91</f>
        <v>0.14000000000000001</v>
      </c>
      <c r="O23" s="766">
        <f>[3]ﾒﾁｼﾘﾝ!O91</f>
        <v>0.14000000000000001</v>
      </c>
      <c r="P23" s="766">
        <f>[3]ﾒﾁｼﾘﾝ!P91</f>
        <v>0.14000000000000001</v>
      </c>
      <c r="Q23" s="766">
        <f>[3]ﾒﾁｼﾘﾝ!Q91</f>
        <v>0.28999999999999998</v>
      </c>
      <c r="R23" s="766">
        <f>[3]ﾒﾁｼﾘﾝ!R91</f>
        <v>0.43</v>
      </c>
      <c r="S23" s="766">
        <f>[3]ﾒﾁｼﾘﾝ!S91</f>
        <v>2.4300000000000002</v>
      </c>
    </row>
    <row r="24" spans="2:38" ht="14.25" x14ac:dyDescent="0.15">
      <c r="B24" s="523" t="s">
        <v>84</v>
      </c>
      <c r="C24" s="766">
        <f>[3]ﾒﾁｼﾘﾝ!C92</f>
        <v>4</v>
      </c>
      <c r="D24" s="766">
        <f>[3]ﾒﾁｼﾘﾝ!D92</f>
        <v>0</v>
      </c>
      <c r="E24" s="766">
        <f>[3]ﾒﾁｼﾘﾝ!E92</f>
        <v>0.14000000000000001</v>
      </c>
      <c r="F24" s="766">
        <f>[3]ﾒﾁｼﾘﾝ!F92</f>
        <v>0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0.14000000000000001</v>
      </c>
      <c r="L24" s="766">
        <f>[3]ﾒﾁｼﾘﾝ!L92</f>
        <v>0.14000000000000001</v>
      </c>
      <c r="M24" s="766">
        <f>[3]ﾒﾁｼﾘﾝ!M92</f>
        <v>0</v>
      </c>
      <c r="N24" s="766">
        <f>[3]ﾒﾁｼﾘﾝ!N92</f>
        <v>0.43</v>
      </c>
      <c r="O24" s="766">
        <f>[3]ﾒﾁｼﾘﾝ!O92</f>
        <v>0</v>
      </c>
      <c r="P24" s="766">
        <f>[3]ﾒﾁｼﾘﾝ!P92</f>
        <v>0.14000000000000001</v>
      </c>
      <c r="Q24" s="766">
        <f>[3]ﾒﾁｼﾘﾝ!Q92</f>
        <v>0.28999999999999998</v>
      </c>
      <c r="R24" s="766">
        <f>[3]ﾒﾁｼﾘﾝ!R92</f>
        <v>0.14000000000000001</v>
      </c>
      <c r="S24" s="766">
        <f>[3]ﾒﾁｼﾘﾝ!S92</f>
        <v>2.29</v>
      </c>
    </row>
    <row r="25" spans="2:38" ht="14.25" x14ac:dyDescent="0.15">
      <c r="B25" s="527" t="s">
        <v>85</v>
      </c>
      <c r="C25" s="766">
        <f>[3]ﾒﾁｼﾘﾝ!C93</f>
        <v>6.57</v>
      </c>
      <c r="D25" s="766">
        <f>[3]ﾒﾁｼﾘﾝ!D93</f>
        <v>0.28999999999999998</v>
      </c>
      <c r="E25" s="766">
        <f>[3]ﾒﾁｼﾘﾝ!E93</f>
        <v>0.56999999999999995</v>
      </c>
      <c r="F25" s="766">
        <f>[3]ﾒﾁｼﾘﾝ!F93</f>
        <v>0.14000000000000001</v>
      </c>
      <c r="G25" s="766">
        <f>[3]ﾒﾁｼﾘﾝ!G93</f>
        <v>0.28999999999999998</v>
      </c>
      <c r="H25" s="766">
        <f>[3]ﾒﾁｼﾘﾝ!H93</f>
        <v>0.28999999999999998</v>
      </c>
      <c r="I25" s="766">
        <f>[3]ﾒﾁｼﾘﾝ!I93</f>
        <v>0</v>
      </c>
      <c r="J25" s="766">
        <f>[3]ﾒﾁｼﾘﾝ!J93</f>
        <v>0.28999999999999998</v>
      </c>
      <c r="K25" s="766">
        <f>[3]ﾒﾁｼﾘﾝ!K93</f>
        <v>0</v>
      </c>
      <c r="L25" s="766">
        <f>[3]ﾒﾁｼﾘﾝ!L93</f>
        <v>0</v>
      </c>
      <c r="M25" s="766">
        <f>[3]ﾒﾁｼﾘﾝ!M93</f>
        <v>0.28999999999999998</v>
      </c>
      <c r="N25" s="766">
        <f>[3]ﾒﾁｼﾘﾝ!N93</f>
        <v>0.56999999999999995</v>
      </c>
      <c r="O25" s="766">
        <f>[3]ﾒﾁｼﾘﾝ!O93</f>
        <v>0.14000000000000001</v>
      </c>
      <c r="P25" s="766">
        <f>[3]ﾒﾁｼﾘﾝ!P93</f>
        <v>0.28999999999999998</v>
      </c>
      <c r="Q25" s="766">
        <f>[3]ﾒﾁｼﾘﾝ!Q93</f>
        <v>0.56999999999999995</v>
      </c>
      <c r="R25" s="766">
        <f>[3]ﾒﾁｼﾘﾝ!R93</f>
        <v>0.43</v>
      </c>
      <c r="S25" s="766">
        <f>[3]ﾒﾁｼﾘﾝ!S93</f>
        <v>2.4300000000000002</v>
      </c>
    </row>
    <row r="26" spans="2:38" ht="14.25" x14ac:dyDescent="0.15">
      <c r="B26" s="520" t="s">
        <v>86</v>
      </c>
      <c r="C26" s="766">
        <f>[3]ﾒﾁｼﾘﾝ!C94</f>
        <v>3.57</v>
      </c>
      <c r="D26" s="766">
        <f>[3]ﾒﾁｼﾘﾝ!D94</f>
        <v>0</v>
      </c>
      <c r="E26" s="766">
        <f>[3]ﾒﾁｼﾘﾝ!E94</f>
        <v>0.43</v>
      </c>
      <c r="F26" s="766">
        <f>[3]ﾒﾁｼﾘﾝ!F94</f>
        <v>0.28999999999999998</v>
      </c>
      <c r="G26" s="766">
        <f>[3]ﾒﾁｼﾘﾝ!G94</f>
        <v>0</v>
      </c>
      <c r="H26" s="766">
        <f>[3]ﾒﾁｼﾘﾝ!H94</f>
        <v>0</v>
      </c>
      <c r="I26" s="766">
        <f>[3]ﾒﾁｼﾘﾝ!I94</f>
        <v>0</v>
      </c>
      <c r="J26" s="766">
        <f>[3]ﾒﾁｼﾘﾝ!J94</f>
        <v>0</v>
      </c>
      <c r="K26" s="766">
        <f>[3]ﾒﾁｼﾘﾝ!K94</f>
        <v>0</v>
      </c>
      <c r="L26" s="766">
        <f>[3]ﾒﾁｼﾘﾝ!L94</f>
        <v>0.14000000000000001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0.28999999999999998</v>
      </c>
      <c r="P26" s="766">
        <f>[3]ﾒﾁｼﾘﾝ!P94</f>
        <v>0</v>
      </c>
      <c r="Q26" s="766">
        <f>[3]ﾒﾁｼﾘﾝ!Q94</f>
        <v>0</v>
      </c>
      <c r="R26" s="766">
        <f>[3]ﾒﾁｼﾘﾝ!R94</f>
        <v>0</v>
      </c>
      <c r="S26" s="766">
        <f>[3]ﾒﾁｼﾘﾝ!S94</f>
        <v>2.29</v>
      </c>
    </row>
    <row r="27" spans="2:38" ht="14.25" x14ac:dyDescent="0.15">
      <c r="B27" s="527" t="s">
        <v>87</v>
      </c>
      <c r="C27" s="766">
        <f>[3]ﾒﾁｼﾘﾝ!C95</f>
        <v>4.71</v>
      </c>
      <c r="D27" s="766">
        <f>[3]ﾒﾁｼﾘﾝ!D95</f>
        <v>0.14000000000000001</v>
      </c>
      <c r="E27" s="766">
        <f>[3]ﾒﾁｼﾘﾝ!E95</f>
        <v>0.28999999999999998</v>
      </c>
      <c r="F27" s="766">
        <f>[3]ﾒﾁｼﾘﾝ!F95</f>
        <v>0.28999999999999998</v>
      </c>
      <c r="G27" s="766">
        <f>[3]ﾒﾁｼﾘﾝ!G95</f>
        <v>0.14000000000000001</v>
      </c>
      <c r="H27" s="766">
        <f>[3]ﾒﾁｼﾘﾝ!H95</f>
        <v>0.14000000000000001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</v>
      </c>
      <c r="O27" s="766">
        <f>[3]ﾒﾁｼﾘﾝ!O95</f>
        <v>0.28999999999999998</v>
      </c>
      <c r="P27" s="766">
        <f>[3]ﾒﾁｼﾘﾝ!P95</f>
        <v>0</v>
      </c>
      <c r="Q27" s="766">
        <f>[3]ﾒﾁｼﾘﾝ!Q95</f>
        <v>0.43</v>
      </c>
      <c r="R27" s="766">
        <f>[3]ﾒﾁｼﾘﾝ!R95</f>
        <v>0.14000000000000001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4.1399999999999997</v>
      </c>
      <c r="D28" s="766">
        <f>[3]ﾒﾁｼﾘﾝ!D96</f>
        <v>0</v>
      </c>
      <c r="E28" s="766">
        <f>[3]ﾒﾁｼﾘﾝ!E96</f>
        <v>0.71</v>
      </c>
      <c r="F28" s="766">
        <f>[3]ﾒﾁｼﾘﾝ!F96</f>
        <v>0.56999999999999995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0.14000000000000001</v>
      </c>
      <c r="L28" s="766">
        <f>[3]ﾒﾁｼﾘﾝ!L96</f>
        <v>0</v>
      </c>
      <c r="M28" s="766">
        <f>[3]ﾒﾁｼﾘﾝ!M96</f>
        <v>0</v>
      </c>
      <c r="N28" s="766">
        <f>[3]ﾒﾁｼﾘﾝ!N96</f>
        <v>0.14000000000000001</v>
      </c>
      <c r="O28" s="766">
        <f>[3]ﾒﾁｼﾘﾝ!O96</f>
        <v>0.28999999999999998</v>
      </c>
      <c r="P28" s="766">
        <f>[3]ﾒﾁｼﾘﾝ!P96</f>
        <v>0.14000000000000001</v>
      </c>
      <c r="Q28" s="766">
        <f>[3]ﾒﾁｼﾘﾝ!Q96</f>
        <v>0</v>
      </c>
      <c r="R28" s="766">
        <f>[3]ﾒﾁｼﾘﾝ!R96</f>
        <v>0.43</v>
      </c>
      <c r="S28" s="766">
        <f>[3]ﾒﾁｼﾘﾝ!S96</f>
        <v>1.71</v>
      </c>
    </row>
    <row r="29" spans="2:38" ht="14.25" x14ac:dyDescent="0.15">
      <c r="B29" s="527" t="s">
        <v>89</v>
      </c>
      <c r="C29" s="766">
        <f>[3]ﾒﾁｼﾘﾝ!C97</f>
        <v>4.57</v>
      </c>
      <c r="D29" s="766">
        <f>[3]ﾒﾁｼﾘﾝ!D97</f>
        <v>0.28999999999999998</v>
      </c>
      <c r="E29" s="766">
        <f>[3]ﾒﾁｼﾘﾝ!E97</f>
        <v>0.14000000000000001</v>
      </c>
      <c r="F29" s="766">
        <f>[3]ﾒﾁｼﾘﾝ!F97</f>
        <v>0</v>
      </c>
      <c r="G29" s="766">
        <f>[3]ﾒﾁｼﾘﾝ!G97</f>
        <v>0.14000000000000001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0.14000000000000001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0.56999999999999995</v>
      </c>
      <c r="P29" s="766">
        <f>[3]ﾒﾁｼﾘﾝ!P97</f>
        <v>0.71</v>
      </c>
      <c r="Q29" s="766">
        <f>[3]ﾒﾁｼﾘﾝ!Q97</f>
        <v>0</v>
      </c>
      <c r="R29" s="766">
        <f>[3]ﾒﾁｼﾘﾝ!R97</f>
        <v>0.14000000000000001</v>
      </c>
      <c r="S29" s="766">
        <f>[3]ﾒﾁｼﾘﾝ!S97</f>
        <v>2.4300000000000002</v>
      </c>
    </row>
    <row r="30" spans="2:38" ht="14.25" x14ac:dyDescent="0.15">
      <c r="B30" s="520" t="s">
        <v>90</v>
      </c>
      <c r="C30" s="766">
        <f>[3]ﾒﾁｼﾘﾝ!C98</f>
        <v>4.29</v>
      </c>
      <c r="D30" s="766">
        <f>[3]ﾒﾁｼﾘﾝ!D98</f>
        <v>0</v>
      </c>
      <c r="E30" s="766">
        <f>[3]ﾒﾁｼﾘﾝ!E98</f>
        <v>0.56999999999999995</v>
      </c>
      <c r="F30" s="766">
        <f>[3]ﾒﾁｼﾘﾝ!F98</f>
        <v>0.14000000000000001</v>
      </c>
      <c r="G30" s="766">
        <f>[3]ﾒﾁｼﾘﾝ!G98</f>
        <v>0.14000000000000001</v>
      </c>
      <c r="H30" s="766">
        <f>[3]ﾒﾁｼﾘﾝ!H98</f>
        <v>0</v>
      </c>
      <c r="I30" s="766">
        <f>[3]ﾒﾁｼﾘﾝ!I98</f>
        <v>0.14000000000000001</v>
      </c>
      <c r="J30" s="766">
        <f>[3]ﾒﾁｼﾘﾝ!J98</f>
        <v>0.14000000000000001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0.71</v>
      </c>
      <c r="Q30" s="766">
        <f>[3]ﾒﾁｼﾘﾝ!Q98</f>
        <v>0.28999999999999998</v>
      </c>
      <c r="R30" s="766">
        <f>[3]ﾒﾁｼﾘﾝ!R98</f>
        <v>0.14000000000000001</v>
      </c>
      <c r="S30" s="766">
        <f>[3]ﾒﾁｼﾘﾝ!S98</f>
        <v>2</v>
      </c>
    </row>
    <row r="31" spans="2:38" ht="14.25" x14ac:dyDescent="0.15">
      <c r="B31" s="527" t="s">
        <v>91</v>
      </c>
      <c r="C31" s="766">
        <f>[3]ﾒﾁｼﾘﾝ!C99</f>
        <v>4</v>
      </c>
      <c r="D31" s="766">
        <f>[3]ﾒﾁｼﾘﾝ!D99</f>
        <v>0</v>
      </c>
      <c r="E31" s="766">
        <f>[3]ﾒﾁｼﾘﾝ!E99</f>
        <v>0.28999999999999998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0.14000000000000001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0.14000000000000001</v>
      </c>
      <c r="O31" s="766">
        <f>[3]ﾒﾁｼﾘﾝ!O99</f>
        <v>0.28999999999999998</v>
      </c>
      <c r="P31" s="766">
        <f>[3]ﾒﾁｼﾘﾝ!P99</f>
        <v>0.28999999999999998</v>
      </c>
      <c r="Q31" s="766">
        <f>[3]ﾒﾁｼﾘﾝ!Q99</f>
        <v>0.43</v>
      </c>
      <c r="R31" s="766">
        <f>[3]ﾒﾁｼﾘﾝ!R99</f>
        <v>0.14000000000000001</v>
      </c>
      <c r="S31" s="766">
        <f>[3]ﾒﾁｼﾘﾝ!S99</f>
        <v>2.29</v>
      </c>
    </row>
    <row r="32" spans="2:38" ht="14.25" x14ac:dyDescent="0.15">
      <c r="B32" s="520" t="s">
        <v>92</v>
      </c>
      <c r="C32" s="766">
        <f>[3]ﾒﾁｼﾘﾝ!C100</f>
        <v>3.71</v>
      </c>
      <c r="D32" s="766">
        <f>[3]ﾒﾁｼﾘﾝ!D100</f>
        <v>0</v>
      </c>
      <c r="E32" s="766">
        <f>[3]ﾒﾁｼﾘﾝ!E100</f>
        <v>0.43</v>
      </c>
      <c r="F32" s="766">
        <f>[3]ﾒﾁｼﾘﾝ!F100</f>
        <v>0.14000000000000001</v>
      </c>
      <c r="G32" s="766">
        <f>[3]ﾒﾁｼﾘﾝ!G100</f>
        <v>0.14000000000000001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0.14000000000000001</v>
      </c>
      <c r="L32" s="766">
        <f>[3]ﾒﾁｼﾘﾝ!L100</f>
        <v>0</v>
      </c>
      <c r="M32" s="766">
        <f>[3]ﾒﾁｼﾘﾝ!M100</f>
        <v>0.14000000000000001</v>
      </c>
      <c r="N32" s="766">
        <f>[3]ﾒﾁｼﾘﾝ!N100</f>
        <v>0</v>
      </c>
      <c r="O32" s="766">
        <f>[3]ﾒﾁｼﾘﾝ!O100</f>
        <v>0.14000000000000001</v>
      </c>
      <c r="P32" s="766">
        <f>[3]ﾒﾁｼﾘﾝ!P100</f>
        <v>0.14000000000000001</v>
      </c>
      <c r="Q32" s="766">
        <f>[3]ﾒﾁｼﾘﾝ!Q100</f>
        <v>0.14000000000000001</v>
      </c>
      <c r="R32" s="766">
        <f>[3]ﾒﾁｼﾘﾝ!R100</f>
        <v>0.43</v>
      </c>
      <c r="S32" s="766">
        <f>[3]ﾒﾁｼﾘﾝ!S100</f>
        <v>1.86</v>
      </c>
    </row>
    <row r="33" spans="2:23" ht="15" thickBot="1" x14ac:dyDescent="0.2">
      <c r="B33" s="527" t="s">
        <v>93</v>
      </c>
      <c r="C33" s="766">
        <f>[3]ﾒﾁｼﾘﾝ!C101</f>
        <v>3.71</v>
      </c>
      <c r="D33" s="766">
        <f>[3]ﾒﾁｼﾘﾝ!D101</f>
        <v>0.14000000000000001</v>
      </c>
      <c r="E33" s="766">
        <f>[3]ﾒﾁｼﾘﾝ!E101</f>
        <v>0.28999999999999998</v>
      </c>
      <c r="F33" s="766">
        <f>[3]ﾒﾁｼﾘﾝ!F101</f>
        <v>0.28999999999999998</v>
      </c>
      <c r="G33" s="766">
        <f>[3]ﾒﾁｼﾘﾝ!G101</f>
        <v>0</v>
      </c>
      <c r="H33" s="766">
        <f>[3]ﾒﾁｼﾘﾝ!H101</f>
        <v>0.14000000000000001</v>
      </c>
      <c r="I33" s="766">
        <f>[3]ﾒﾁｼﾘﾝ!I101</f>
        <v>0</v>
      </c>
      <c r="J33" s="766">
        <f>[3]ﾒﾁｼﾘﾝ!J101</f>
        <v>0.14000000000000001</v>
      </c>
      <c r="K33" s="766">
        <f>[3]ﾒﾁｼﾘﾝ!K101</f>
        <v>0.43</v>
      </c>
      <c r="L33" s="766">
        <f>[3]ﾒﾁｼﾘﾝ!L101</f>
        <v>0.14000000000000001</v>
      </c>
      <c r="M33" s="766">
        <f>[3]ﾒﾁｼﾘﾝ!M101</f>
        <v>0.14000000000000001</v>
      </c>
      <c r="N33" s="766">
        <f>[3]ﾒﾁｼﾘﾝ!N101</f>
        <v>0</v>
      </c>
      <c r="O33" s="766">
        <f>[3]ﾒﾁｼﾘﾝ!O101</f>
        <v>0</v>
      </c>
      <c r="P33" s="766">
        <f>[3]ﾒﾁｼﾘﾝ!P101</f>
        <v>0.28999999999999998</v>
      </c>
      <c r="Q33" s="766">
        <f>[3]ﾒﾁｼﾘﾝ!Q101</f>
        <v>0.14000000000000001</v>
      </c>
      <c r="R33" s="766">
        <f>[3]ﾒﾁｼﾘﾝ!R101</f>
        <v>0.14000000000000001</v>
      </c>
      <c r="S33" s="766">
        <f>[3]ﾒﾁｼﾘﾝ!S101</f>
        <v>1.43</v>
      </c>
    </row>
    <row r="34" spans="2:23" ht="15" thickBot="1" x14ac:dyDescent="0.2">
      <c r="B34" s="94" t="s">
        <v>39</v>
      </c>
      <c r="C34" s="777">
        <f t="shared" ref="C34:S34" si="10">SUM(C22:C33)</f>
        <v>52.13</v>
      </c>
      <c r="D34" s="790">
        <f t="shared" si="10"/>
        <v>1.1400000000000001</v>
      </c>
      <c r="E34" s="790">
        <f t="shared" si="10"/>
        <v>4.5699999999999994</v>
      </c>
      <c r="F34" s="790">
        <f t="shared" si="10"/>
        <v>2.14</v>
      </c>
      <c r="G34" s="790">
        <f t="shared" si="10"/>
        <v>0.9900000000000001</v>
      </c>
      <c r="H34" s="790">
        <f t="shared" si="10"/>
        <v>0.57000000000000006</v>
      </c>
      <c r="I34" s="790">
        <f t="shared" si="10"/>
        <v>0.14000000000000001</v>
      </c>
      <c r="J34" s="790">
        <f t="shared" si="10"/>
        <v>0.85000000000000009</v>
      </c>
      <c r="K34" s="790">
        <f t="shared" si="10"/>
        <v>1.28</v>
      </c>
      <c r="L34" s="790">
        <f t="shared" si="10"/>
        <v>0.56000000000000005</v>
      </c>
      <c r="M34" s="790">
        <f t="shared" si="10"/>
        <v>1</v>
      </c>
      <c r="N34" s="790">
        <f t="shared" si="10"/>
        <v>1.7000000000000002</v>
      </c>
      <c r="O34" s="790">
        <f t="shared" si="10"/>
        <v>2.29</v>
      </c>
      <c r="P34" s="790">
        <f t="shared" si="10"/>
        <v>2.85</v>
      </c>
      <c r="Q34" s="790">
        <f t="shared" si="10"/>
        <v>2.58</v>
      </c>
      <c r="R34" s="790">
        <f t="shared" si="10"/>
        <v>2.8500000000000005</v>
      </c>
      <c r="S34" s="791">
        <f t="shared" si="10"/>
        <v>26.59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2.186840590830616E-2</v>
      </c>
      <c r="E35" s="614">
        <f>E34/C34</f>
        <v>8.7665451755227303E-2</v>
      </c>
      <c r="F35" s="614">
        <f>F34/C34</f>
        <v>4.1051218108574719E-2</v>
      </c>
      <c r="G35" s="614">
        <f>G34/C34</f>
        <v>1.8990984078265875E-2</v>
      </c>
      <c r="H35" s="614">
        <f>H34/C34</f>
        <v>1.093420295415308E-2</v>
      </c>
      <c r="I35" s="614">
        <f>I34/C34</f>
        <v>2.6855937080375986E-3</v>
      </c>
      <c r="J35" s="614">
        <f>J34/C34</f>
        <v>1.6305390370228278E-2</v>
      </c>
      <c r="K35" s="614">
        <f>K34/C34</f>
        <v>2.4553999616343754E-2</v>
      </c>
      <c r="L35" s="614">
        <f>L34/C34</f>
        <v>1.0742374832150394E-2</v>
      </c>
      <c r="M35" s="614">
        <f>M34/C34</f>
        <v>1.9182812200268559E-2</v>
      </c>
      <c r="N35" s="614">
        <f>N34/C34</f>
        <v>3.2610780740456556E-2</v>
      </c>
      <c r="O35" s="614">
        <f>O34/C34</f>
        <v>4.3928639938614997E-2</v>
      </c>
      <c r="P35" s="614">
        <f>P34/C34</f>
        <v>5.4671014770765393E-2</v>
      </c>
      <c r="Q35" s="614">
        <f>Q34/C34</f>
        <v>4.9491655476692882E-2</v>
      </c>
      <c r="R35" s="614">
        <f>R34/C34</f>
        <v>5.46710147707654E-2</v>
      </c>
      <c r="S35" s="615">
        <f>S34/C34</f>
        <v>0.51007097640514099</v>
      </c>
    </row>
    <row r="40" spans="2:23" ht="19.5" thickBot="1" x14ac:dyDescent="0.2">
      <c r="B40" s="162" t="str">
        <f>B20</f>
        <v>令和6年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1328</v>
      </c>
      <c r="D42" s="915">
        <f>[4]ﾒﾁｼﾘﾝ!D38</f>
        <v>45</v>
      </c>
      <c r="E42" s="915">
        <f>[4]ﾒﾁｼﾘﾝ!E38</f>
        <v>26</v>
      </c>
      <c r="F42" s="915">
        <f>[4]ﾒﾁｼﾘﾝ!F38</f>
        <v>11</v>
      </c>
      <c r="G42" s="915">
        <f>[4]ﾒﾁｼﾘﾝ!G38</f>
        <v>11</v>
      </c>
      <c r="H42" s="915">
        <f>[4]ﾒﾁｼﾘﾝ!H38</f>
        <v>6</v>
      </c>
      <c r="I42" s="915">
        <f>[4]ﾒﾁｼﾘﾝ!I38</f>
        <v>6</v>
      </c>
      <c r="J42" s="915">
        <f>[4]ﾒﾁｼﾘﾝ!J38</f>
        <v>15</v>
      </c>
      <c r="K42" s="915">
        <f>[4]ﾒﾁｼﾘﾝ!K38</f>
        <v>13</v>
      </c>
      <c r="L42" s="915">
        <f>[4]ﾒﾁｼﾘﾝ!L38</f>
        <v>19</v>
      </c>
      <c r="M42" s="915">
        <f>[4]ﾒﾁｼﾘﾝ!M38</f>
        <v>21</v>
      </c>
      <c r="N42" s="915">
        <f>[4]ﾒﾁｼﾘﾝ!N38</f>
        <v>17</v>
      </c>
      <c r="O42" s="915">
        <f>[4]ﾒﾁｼﾘﾝ!O38</f>
        <v>32</v>
      </c>
      <c r="P42" s="915">
        <f>[4]ﾒﾁｼﾘﾝ!P38</f>
        <v>45</v>
      </c>
      <c r="Q42" s="915">
        <f>[4]ﾒﾁｼﾘﾝ!Q38</f>
        <v>65</v>
      </c>
      <c r="R42" s="915">
        <f>[4]ﾒﾁｼﾘﾝ!R38</f>
        <v>70</v>
      </c>
      <c r="S42" s="915">
        <f>[4]ﾒﾁｼﾘﾝ!S38</f>
        <v>926</v>
      </c>
      <c r="V42">
        <f>'保健所別（令和6年）'!$D$59</f>
        <v>1328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1325</v>
      </c>
      <c r="D43" s="915">
        <f>[4]ﾒﾁｼﾘﾝ!D39</f>
        <v>31</v>
      </c>
      <c r="E43" s="915">
        <f>[4]ﾒﾁｼﾘﾝ!E39</f>
        <v>27</v>
      </c>
      <c r="F43" s="915">
        <f>[4]ﾒﾁｼﾘﾝ!F39</f>
        <v>16</v>
      </c>
      <c r="G43" s="915">
        <f>[4]ﾒﾁｼﾘﾝ!G39</f>
        <v>7</v>
      </c>
      <c r="H43" s="915">
        <f>[4]ﾒﾁｼﾘﾝ!H39</f>
        <v>5</v>
      </c>
      <c r="I43" s="915">
        <f>[4]ﾒﾁｼﾘﾝ!I39</f>
        <v>7</v>
      </c>
      <c r="J43" s="915">
        <f>[4]ﾒﾁｼﾘﾝ!J39</f>
        <v>6</v>
      </c>
      <c r="K43" s="915">
        <f>[4]ﾒﾁｼﾘﾝ!K39</f>
        <v>13</v>
      </c>
      <c r="L43" s="915">
        <f>[4]ﾒﾁｼﾘﾝ!L39</f>
        <v>15</v>
      </c>
      <c r="M43" s="915">
        <f>[4]ﾒﾁｼﾘﾝ!M39</f>
        <v>18</v>
      </c>
      <c r="N43" s="915">
        <f>[4]ﾒﾁｼﾘﾝ!N39</f>
        <v>22</v>
      </c>
      <c r="O43" s="915">
        <f>[4]ﾒﾁｼﾘﾝ!O39</f>
        <v>44</v>
      </c>
      <c r="P43" s="915">
        <f>[4]ﾒﾁｼﾘﾝ!P39</f>
        <v>44</v>
      </c>
      <c r="Q43" s="915">
        <f>[4]ﾒﾁｼﾘﾝ!Q39</f>
        <v>52</v>
      </c>
      <c r="R43" s="915">
        <f>[4]ﾒﾁｼﾘﾝ!R39</f>
        <v>78</v>
      </c>
      <c r="S43" s="915">
        <f>[4]ﾒﾁｼﾘﾝ!S39</f>
        <v>940</v>
      </c>
      <c r="V43">
        <f>'保健所別（令和6年）'!$E$59</f>
        <v>1325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1352</v>
      </c>
      <c r="D44" s="915">
        <f>[4]ﾒﾁｼﾘﾝ!D40</f>
        <v>31</v>
      </c>
      <c r="E44" s="915">
        <f>[4]ﾒﾁｼﾘﾝ!E40</f>
        <v>25</v>
      </c>
      <c r="F44" s="915">
        <f>[4]ﾒﾁｼﾘﾝ!F40</f>
        <v>7</v>
      </c>
      <c r="G44" s="915">
        <f>[4]ﾒﾁｼﾘﾝ!G40</f>
        <v>20</v>
      </c>
      <c r="H44" s="915">
        <f>[4]ﾒﾁｼﾘﾝ!H40</f>
        <v>8</v>
      </c>
      <c r="I44" s="915">
        <f>[4]ﾒﾁｼﾘﾝ!I40</f>
        <v>6</v>
      </c>
      <c r="J44" s="915">
        <f>[4]ﾒﾁｼﾘﾝ!J40</f>
        <v>12</v>
      </c>
      <c r="K44" s="915">
        <f>[4]ﾒﾁｼﾘﾝ!K40</f>
        <v>15</v>
      </c>
      <c r="L44" s="915">
        <f>[4]ﾒﾁｼﾘﾝ!L40</f>
        <v>9</v>
      </c>
      <c r="M44" s="915">
        <f>[4]ﾒﾁｼﾘﾝ!M40</f>
        <v>15</v>
      </c>
      <c r="N44" s="915">
        <f>[4]ﾒﾁｼﾘﾝ!N40</f>
        <v>21</v>
      </c>
      <c r="O44" s="915">
        <f>[4]ﾒﾁｼﾘﾝ!O40</f>
        <v>32</v>
      </c>
      <c r="P44" s="915">
        <f>[4]ﾒﾁｼﾘﾝ!P40</f>
        <v>45</v>
      </c>
      <c r="Q44" s="915">
        <f>[4]ﾒﾁｼﾘﾝ!Q40</f>
        <v>47</v>
      </c>
      <c r="R44" s="915">
        <f>[4]ﾒﾁｼﾘﾝ!R40</f>
        <v>85</v>
      </c>
      <c r="S44" s="915">
        <f>[4]ﾒﾁｼﾘﾝ!S40</f>
        <v>974</v>
      </c>
      <c r="V44">
        <f>'保健所別（令和6年）'!$F$59</f>
        <v>1352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1265</v>
      </c>
      <c r="D45" s="915">
        <f>[4]ﾒﾁｼﾘﾝ!D41</f>
        <v>27</v>
      </c>
      <c r="E45" s="915">
        <f>[4]ﾒﾁｼﾘﾝ!E41</f>
        <v>30</v>
      </c>
      <c r="F45" s="915">
        <f>[4]ﾒﾁｼﾘﾝ!F41</f>
        <v>8</v>
      </c>
      <c r="G45" s="915">
        <f>[4]ﾒﾁｼﾘﾝ!G41</f>
        <v>5</v>
      </c>
      <c r="H45" s="915">
        <f>[4]ﾒﾁｼﾘﾝ!H41</f>
        <v>9</v>
      </c>
      <c r="I45" s="915">
        <f>[4]ﾒﾁｼﾘﾝ!I41</f>
        <v>14</v>
      </c>
      <c r="J45" s="915">
        <f>[4]ﾒﾁｼﾘﾝ!J41</f>
        <v>11</v>
      </c>
      <c r="K45" s="915">
        <f>[4]ﾒﾁｼﾘﾝ!K41</f>
        <v>14</v>
      </c>
      <c r="L45" s="915">
        <f>[4]ﾒﾁｼﾘﾝ!L41</f>
        <v>11</v>
      </c>
      <c r="M45" s="915">
        <f>[4]ﾒﾁｼﾘﾝ!M41</f>
        <v>18</v>
      </c>
      <c r="N45" s="915">
        <f>[4]ﾒﾁｼﾘﾝ!N41</f>
        <v>24</v>
      </c>
      <c r="O45" s="915">
        <f>[4]ﾒﾁｼﾘﾝ!O41</f>
        <v>25</v>
      </c>
      <c r="P45" s="915">
        <f>[4]ﾒﾁｼﾘﾝ!P41</f>
        <v>44</v>
      </c>
      <c r="Q45" s="915">
        <f>[4]ﾒﾁｼﾘﾝ!Q41</f>
        <v>77</v>
      </c>
      <c r="R45" s="915">
        <f>[4]ﾒﾁｼﾘﾝ!R41</f>
        <v>83</v>
      </c>
      <c r="S45" s="915">
        <f>[4]ﾒﾁｼﾘﾝ!S41</f>
        <v>865</v>
      </c>
      <c r="T45" s="103"/>
      <c r="V45">
        <f>'保健所別（令和6年）'!$G$59</f>
        <v>1265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1273</v>
      </c>
      <c r="D46" s="915">
        <f>[4]ﾒﾁｼﾘﾝ!D42</f>
        <v>38</v>
      </c>
      <c r="E46" s="915">
        <f>[4]ﾒﾁｼﾘﾝ!E42</f>
        <v>25</v>
      </c>
      <c r="F46" s="915">
        <f>[4]ﾒﾁｼﾘﾝ!F42</f>
        <v>20</v>
      </c>
      <c r="G46" s="915">
        <f>[4]ﾒﾁｼﾘﾝ!G42</f>
        <v>13</v>
      </c>
      <c r="H46" s="915">
        <f>[4]ﾒﾁｼﾘﾝ!H42</f>
        <v>12</v>
      </c>
      <c r="I46" s="915">
        <f>[4]ﾒﾁｼﾘﾝ!I42</f>
        <v>12</v>
      </c>
      <c r="J46" s="915">
        <f>[4]ﾒﾁｼﾘﾝ!J42</f>
        <v>7</v>
      </c>
      <c r="K46" s="915">
        <f>[4]ﾒﾁｼﾘﾝ!K42</f>
        <v>12</v>
      </c>
      <c r="L46" s="915">
        <f>[4]ﾒﾁｼﾘﾝ!L42</f>
        <v>16</v>
      </c>
      <c r="M46" s="915">
        <f>[4]ﾒﾁｼﾘﾝ!M42</f>
        <v>17</v>
      </c>
      <c r="N46" s="915">
        <f>[4]ﾒﾁｼﾘﾝ!N42</f>
        <v>35</v>
      </c>
      <c r="O46" s="915">
        <f>[4]ﾒﾁｼﾘﾝ!O42</f>
        <v>35</v>
      </c>
      <c r="P46" s="915">
        <f>[4]ﾒﾁｼﾘﾝ!P42</f>
        <v>38</v>
      </c>
      <c r="Q46" s="915">
        <f>[4]ﾒﾁｼﾘﾝ!Q42</f>
        <v>57</v>
      </c>
      <c r="R46" s="915">
        <f>[4]ﾒﾁｼﾘﾝ!R42</f>
        <v>79</v>
      </c>
      <c r="S46" s="915">
        <f>[4]ﾒﾁｼﾘﾝ!S42</f>
        <v>857</v>
      </c>
      <c r="V46">
        <f>'保健所別（令和6年）'!$H$59</f>
        <v>1273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1216</v>
      </c>
      <c r="D47" s="915">
        <f>[4]ﾒﾁｼﾘﾝ!D43</f>
        <v>26</v>
      </c>
      <c r="E47" s="915">
        <f>[4]ﾒﾁｼﾘﾝ!E43</f>
        <v>26</v>
      </c>
      <c r="F47" s="915">
        <f>[4]ﾒﾁｼﾘﾝ!F43</f>
        <v>23</v>
      </c>
      <c r="G47" s="915">
        <f>[4]ﾒﾁｼﾘﾝ!G43</f>
        <v>16</v>
      </c>
      <c r="H47" s="915">
        <f>[4]ﾒﾁｼﾘﾝ!H43</f>
        <v>10</v>
      </c>
      <c r="I47" s="915">
        <f>[4]ﾒﾁｼﾘﾝ!I43</f>
        <v>7</v>
      </c>
      <c r="J47" s="915">
        <f>[4]ﾒﾁｼﾘﾝ!J43</f>
        <v>9</v>
      </c>
      <c r="K47" s="915">
        <f>[4]ﾒﾁｼﾘﾝ!K43</f>
        <v>11</v>
      </c>
      <c r="L47" s="915">
        <f>[4]ﾒﾁｼﾘﾝ!L43</f>
        <v>18</v>
      </c>
      <c r="M47" s="915">
        <f>[4]ﾒﾁｼﾘﾝ!M43</f>
        <v>13</v>
      </c>
      <c r="N47" s="915">
        <f>[4]ﾒﾁｼﾘﾝ!N43</f>
        <v>28</v>
      </c>
      <c r="O47" s="915">
        <f>[4]ﾒﾁｼﾘﾝ!O43</f>
        <v>37</v>
      </c>
      <c r="P47" s="915">
        <f>[4]ﾒﾁｼﾘﾝ!P43</f>
        <v>44</v>
      </c>
      <c r="Q47" s="915">
        <f>[4]ﾒﾁｼﾘﾝ!Q43</f>
        <v>57</v>
      </c>
      <c r="R47" s="915">
        <f>[4]ﾒﾁｼﾘﾝ!R43</f>
        <v>79</v>
      </c>
      <c r="S47" s="915">
        <f>[4]ﾒﾁｼﾘﾝ!S43</f>
        <v>812</v>
      </c>
      <c r="V47">
        <f>'保健所別（令和6年）'!$I$59</f>
        <v>1216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1371</v>
      </c>
      <c r="D48" s="915">
        <f>[4]ﾒﾁｼﾘﾝ!D44</f>
        <v>40</v>
      </c>
      <c r="E48" s="915">
        <f>[4]ﾒﾁｼﾘﾝ!E44</f>
        <v>39</v>
      </c>
      <c r="F48" s="915">
        <f>[4]ﾒﾁｼﾘﾝ!F44</f>
        <v>23</v>
      </c>
      <c r="G48" s="915">
        <f>[4]ﾒﾁｼﾘﾝ!G44</f>
        <v>18</v>
      </c>
      <c r="H48" s="915">
        <f>[4]ﾒﾁｼﾘﾝ!H44</f>
        <v>10</v>
      </c>
      <c r="I48" s="915">
        <f>[4]ﾒﾁｼﾘﾝ!I44</f>
        <v>9</v>
      </c>
      <c r="J48" s="915">
        <f>[4]ﾒﾁｼﾘﾝ!J44</f>
        <v>11</v>
      </c>
      <c r="K48" s="915">
        <f>[4]ﾒﾁｼﾘﾝ!K44</f>
        <v>24</v>
      </c>
      <c r="L48" s="915">
        <f>[4]ﾒﾁｼﾘﾝ!L44</f>
        <v>14</v>
      </c>
      <c r="M48" s="915">
        <f>[4]ﾒﾁｼﾘﾝ!M44</f>
        <v>21</v>
      </c>
      <c r="N48" s="915">
        <f>[4]ﾒﾁｼﾘﾝ!N44</f>
        <v>30</v>
      </c>
      <c r="O48" s="915">
        <f>[4]ﾒﾁｼﾘﾝ!O44</f>
        <v>31</v>
      </c>
      <c r="P48" s="915">
        <f>[4]ﾒﾁｼﾘﾝ!P44</f>
        <v>51</v>
      </c>
      <c r="Q48" s="915">
        <f>[4]ﾒﾁｼﾘﾝ!Q44</f>
        <v>53</v>
      </c>
      <c r="R48" s="915">
        <f>[4]ﾒﾁｼﾘﾝ!R44</f>
        <v>90</v>
      </c>
      <c r="S48" s="915">
        <f>[4]ﾒﾁｼﾘﾝ!S44</f>
        <v>907</v>
      </c>
      <c r="V48">
        <f>'保健所別（令和6年）'!$J$59</f>
        <v>1371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1331</v>
      </c>
      <c r="D49" s="915">
        <f>[4]ﾒﾁｼﾘﾝ!D45</f>
        <v>36</v>
      </c>
      <c r="E49" s="915">
        <f>[4]ﾒﾁｼﾘﾝ!E45</f>
        <v>46</v>
      </c>
      <c r="F49" s="915">
        <f>[4]ﾒﾁｼﾘﾝ!F45</f>
        <v>16</v>
      </c>
      <c r="G49" s="915">
        <f>[4]ﾒﾁｼﾘﾝ!G45</f>
        <v>15</v>
      </c>
      <c r="H49" s="915">
        <f>[4]ﾒﾁｼﾘﾝ!H45</f>
        <v>10</v>
      </c>
      <c r="I49" s="915">
        <f>[4]ﾒﾁｼﾘﾝ!I45</f>
        <v>12</v>
      </c>
      <c r="J49" s="915">
        <f>[4]ﾒﾁｼﾘﾝ!J45</f>
        <v>8</v>
      </c>
      <c r="K49" s="915">
        <f>[4]ﾒﾁｼﾘﾝ!K45</f>
        <v>13</v>
      </c>
      <c r="L49" s="915">
        <f>[4]ﾒﾁｼﾘﾝ!L45</f>
        <v>16</v>
      </c>
      <c r="M49" s="915">
        <f>[4]ﾒﾁｼﾘﾝ!M45</f>
        <v>13</v>
      </c>
      <c r="N49" s="915">
        <f>[4]ﾒﾁｼﾘﾝ!N45</f>
        <v>21</v>
      </c>
      <c r="O49" s="915">
        <f>[4]ﾒﾁｼﾘﾝ!O45</f>
        <v>47</v>
      </c>
      <c r="P49" s="915">
        <f>[4]ﾒﾁｼﾘﾝ!P45</f>
        <v>54</v>
      </c>
      <c r="Q49" s="915">
        <f>[4]ﾒﾁｼﾘﾝ!Q45</f>
        <v>62</v>
      </c>
      <c r="R49" s="915">
        <f>[4]ﾒﾁｼﾘﾝ!R45</f>
        <v>64</v>
      </c>
      <c r="S49" s="915">
        <f>[4]ﾒﾁｼﾘﾝ!S45</f>
        <v>898</v>
      </c>
      <c r="V49">
        <f>'保健所別（令和6年）'!$K$59</f>
        <v>1331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1230</v>
      </c>
      <c r="D50" s="915">
        <f>[4]ﾒﾁｼﾘﾝ!D46</f>
        <v>36</v>
      </c>
      <c r="E50" s="915">
        <f>[4]ﾒﾁｼﾘﾝ!E46</f>
        <v>23</v>
      </c>
      <c r="F50" s="915">
        <f>[4]ﾒﾁｼﾘﾝ!F46</f>
        <v>22</v>
      </c>
      <c r="G50" s="915">
        <f>[4]ﾒﾁｼﾘﾝ!G46</f>
        <v>20</v>
      </c>
      <c r="H50" s="915">
        <f>[4]ﾒﾁｼﾘﾝ!H46</f>
        <v>11</v>
      </c>
      <c r="I50" s="915">
        <f>[4]ﾒﾁｼﾘﾝ!I46</f>
        <v>14</v>
      </c>
      <c r="J50" s="915">
        <f>[4]ﾒﾁｼﾘﾝ!J46</f>
        <v>10</v>
      </c>
      <c r="K50" s="915">
        <f>[4]ﾒﾁｼﾘﾝ!K46</f>
        <v>11</v>
      </c>
      <c r="L50" s="915">
        <f>[4]ﾒﾁｼﾘﾝ!L46</f>
        <v>18</v>
      </c>
      <c r="M50" s="915">
        <f>[4]ﾒﾁｼﾘﾝ!M46</f>
        <v>16</v>
      </c>
      <c r="N50" s="915">
        <f>[4]ﾒﾁｼﾘﾝ!N46</f>
        <v>28</v>
      </c>
      <c r="O50" s="915">
        <f>[4]ﾒﾁｼﾘﾝ!O46</f>
        <v>36</v>
      </c>
      <c r="P50" s="915">
        <f>[4]ﾒﾁｼﾘﾝ!P46</f>
        <v>48</v>
      </c>
      <c r="Q50" s="915">
        <f>[4]ﾒﾁｼﾘﾝ!Q46</f>
        <v>60</v>
      </c>
      <c r="R50" s="915">
        <f>[4]ﾒﾁｼﾘﾝ!R46</f>
        <v>88</v>
      </c>
      <c r="S50" s="915">
        <f>[4]ﾒﾁｼﾘﾝ!S46</f>
        <v>789</v>
      </c>
      <c r="V50">
        <f>'保健所別（令和6年）'!$L$59</f>
        <v>1230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1326</v>
      </c>
      <c r="D51" s="915">
        <f>[4]ﾒﾁｼﾘﾝ!D47</f>
        <v>34</v>
      </c>
      <c r="E51" s="915">
        <f>[4]ﾒﾁｼﾘﾝ!E47</f>
        <v>23</v>
      </c>
      <c r="F51" s="915">
        <f>[4]ﾒﾁｼﾘﾝ!F47</f>
        <v>15</v>
      </c>
      <c r="G51" s="915">
        <f>[4]ﾒﾁｼﾘﾝ!G47</f>
        <v>16</v>
      </c>
      <c r="H51" s="915">
        <f>[4]ﾒﾁｼﾘﾝ!H47</f>
        <v>10</v>
      </c>
      <c r="I51" s="915">
        <f>[4]ﾒﾁｼﾘﾝ!I47</f>
        <v>7</v>
      </c>
      <c r="J51" s="915">
        <f>[4]ﾒﾁｼﾘﾝ!J47</f>
        <v>16</v>
      </c>
      <c r="K51" s="915">
        <f>[4]ﾒﾁｼﾘﾝ!K47</f>
        <v>16</v>
      </c>
      <c r="L51" s="915">
        <f>[4]ﾒﾁｼﾘﾝ!L47</f>
        <v>10</v>
      </c>
      <c r="M51" s="915">
        <f>[4]ﾒﾁｼﾘﾝ!M47</f>
        <v>22</v>
      </c>
      <c r="N51" s="915">
        <f>[4]ﾒﾁｼﾘﾝ!N47</f>
        <v>38</v>
      </c>
      <c r="O51" s="915">
        <f>[4]ﾒﾁｼﾘﾝ!O47</f>
        <v>36</v>
      </c>
      <c r="P51" s="915">
        <f>[4]ﾒﾁｼﾘﾝ!P47</f>
        <v>60</v>
      </c>
      <c r="Q51" s="915">
        <f>[4]ﾒﾁｼﾘﾝ!Q47</f>
        <v>52</v>
      </c>
      <c r="R51" s="915">
        <f>[4]ﾒﾁｼﾘﾝ!R47</f>
        <v>79</v>
      </c>
      <c r="S51" s="915">
        <f>[4]ﾒﾁｼﾘﾝ!S47</f>
        <v>892</v>
      </c>
      <c r="V51">
        <f>'保健所別（令和6年）'!$M$59</f>
        <v>1326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1213</v>
      </c>
      <c r="D52" s="915">
        <f>[4]ﾒﾁｼﾘﾝ!D48</f>
        <v>35</v>
      </c>
      <c r="E52" s="915">
        <f>[4]ﾒﾁｼﾘﾝ!E48</f>
        <v>38</v>
      </c>
      <c r="F52" s="915">
        <f>[4]ﾒﾁｼﾘﾝ!F48</f>
        <v>12</v>
      </c>
      <c r="G52" s="915">
        <f>[4]ﾒﾁｼﾘﾝ!G48</f>
        <v>12</v>
      </c>
      <c r="H52" s="915">
        <f>[4]ﾒﾁｼﾘﾝ!H48</f>
        <v>7</v>
      </c>
      <c r="I52" s="915">
        <f>[4]ﾒﾁｼﾘﾝ!I48</f>
        <v>11</v>
      </c>
      <c r="J52" s="915">
        <f>[4]ﾒﾁｼﾘﾝ!J48</f>
        <v>13</v>
      </c>
      <c r="K52" s="915">
        <f>[4]ﾒﾁｼﾘﾝ!K48</f>
        <v>17</v>
      </c>
      <c r="L52" s="915">
        <f>[4]ﾒﾁｼﾘﾝ!L48</f>
        <v>13</v>
      </c>
      <c r="M52" s="915">
        <f>[4]ﾒﾁｼﾘﾝ!M48</f>
        <v>14</v>
      </c>
      <c r="N52" s="915">
        <f>[4]ﾒﾁｼﾘﾝ!N48</f>
        <v>29</v>
      </c>
      <c r="O52" s="915">
        <f>[4]ﾒﾁｼﾘﾝ!O48</f>
        <v>33</v>
      </c>
      <c r="P52" s="915">
        <f>[4]ﾒﾁｼﾘﾝ!P48</f>
        <v>50</v>
      </c>
      <c r="Q52" s="915">
        <f>[4]ﾒﾁｼﾘﾝ!Q48</f>
        <v>52</v>
      </c>
      <c r="R52" s="915">
        <f>[4]ﾒﾁｼﾘﾝ!R48</f>
        <v>77</v>
      </c>
      <c r="S52" s="915">
        <f>[4]ﾒﾁｼﾘﾝ!S48</f>
        <v>800</v>
      </c>
      <c r="V52">
        <f>'保健所別（令和6年）'!$N$59</f>
        <v>1213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1318</v>
      </c>
      <c r="D53" s="915">
        <f>[4]ﾒﾁｼﾘﾝ!D49</f>
        <v>38</v>
      </c>
      <c r="E53" s="915">
        <f>[4]ﾒﾁｼﾘﾝ!E49</f>
        <v>30</v>
      </c>
      <c r="F53" s="915">
        <f>[4]ﾒﾁｼﾘﾝ!F49</f>
        <v>14</v>
      </c>
      <c r="G53" s="915">
        <f>[4]ﾒﾁｼﾘﾝ!G49</f>
        <v>7</v>
      </c>
      <c r="H53" s="915">
        <f>[4]ﾒﾁｼﾘﾝ!H49</f>
        <v>9</v>
      </c>
      <c r="I53" s="915">
        <f>[4]ﾒﾁｼﾘﾝ!I49</f>
        <v>7</v>
      </c>
      <c r="J53" s="915">
        <f>[4]ﾒﾁｼﾘﾝ!J49</f>
        <v>12</v>
      </c>
      <c r="K53" s="915">
        <f>[4]ﾒﾁｼﾘﾝ!K49</f>
        <v>20</v>
      </c>
      <c r="L53" s="915">
        <f>[4]ﾒﾁｼﾘﾝ!L49</f>
        <v>17</v>
      </c>
      <c r="M53" s="915">
        <f>[4]ﾒﾁｼﾘﾝ!M49</f>
        <v>15</v>
      </c>
      <c r="N53" s="915">
        <f>[4]ﾒﾁｼﾘﾝ!N49</f>
        <v>32</v>
      </c>
      <c r="O53" s="915">
        <f>[4]ﾒﾁｼﾘﾝ!O49</f>
        <v>43</v>
      </c>
      <c r="P53" s="915">
        <f>[4]ﾒﾁｼﾘﾝ!P49</f>
        <v>55</v>
      </c>
      <c r="Q53" s="915">
        <f>[4]ﾒﾁｼﾘﾝ!Q49</f>
        <v>51</v>
      </c>
      <c r="R53" s="915">
        <f>[4]ﾒﾁｼﾘﾝ!R49</f>
        <v>88</v>
      </c>
      <c r="S53" s="915">
        <f>[4]ﾒﾁｼﾘﾝ!S49</f>
        <v>880</v>
      </c>
      <c r="V53">
        <f>'保健所別（令和6年）'!$O$59</f>
        <v>1318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15548</v>
      </c>
      <c r="D54" s="741">
        <f t="shared" si="12"/>
        <v>417</v>
      </c>
      <c r="E54" s="741">
        <f t="shared" si="12"/>
        <v>358</v>
      </c>
      <c r="F54" s="741">
        <f t="shared" si="12"/>
        <v>187</v>
      </c>
      <c r="G54" s="741">
        <f t="shared" si="12"/>
        <v>160</v>
      </c>
      <c r="H54" s="741">
        <f t="shared" si="12"/>
        <v>107</v>
      </c>
      <c r="I54" s="741">
        <f t="shared" si="12"/>
        <v>112</v>
      </c>
      <c r="J54" s="741">
        <f t="shared" si="12"/>
        <v>130</v>
      </c>
      <c r="K54" s="741">
        <f t="shared" si="12"/>
        <v>179</v>
      </c>
      <c r="L54" s="741">
        <f t="shared" si="12"/>
        <v>176</v>
      </c>
      <c r="M54" s="741">
        <f t="shared" si="12"/>
        <v>203</v>
      </c>
      <c r="N54" s="741">
        <f t="shared" si="12"/>
        <v>325</v>
      </c>
      <c r="O54" s="741">
        <f t="shared" si="12"/>
        <v>431</v>
      </c>
      <c r="P54" s="741">
        <f t="shared" si="12"/>
        <v>578</v>
      </c>
      <c r="Q54" s="741">
        <f t="shared" si="12"/>
        <v>685</v>
      </c>
      <c r="R54" s="741">
        <f t="shared" si="12"/>
        <v>960</v>
      </c>
      <c r="S54" s="742">
        <f t="shared" si="12"/>
        <v>10540</v>
      </c>
      <c r="W54">
        <f>C54-V54</f>
        <v>15548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2.6820169796758424E-2</v>
      </c>
      <c r="E55" s="603">
        <f>E54/C54</f>
        <v>2.3025469513763826E-2</v>
      </c>
      <c r="F55" s="603">
        <f>F54/C54</f>
        <v>1.2027270388474402E-2</v>
      </c>
      <c r="G55" s="603">
        <f>G54/C54</f>
        <v>1.0290712631849755E-2</v>
      </c>
      <c r="H55" s="603">
        <f>H54/C54</f>
        <v>6.8819140725495239E-3</v>
      </c>
      <c r="I55" s="603">
        <f>I54/C54</f>
        <v>7.2034988422948285E-3</v>
      </c>
      <c r="J55" s="603">
        <f>J54/C54</f>
        <v>8.3612040133779261E-3</v>
      </c>
      <c r="K55" s="603">
        <f>K54/C54</f>
        <v>1.1512734756881913E-2</v>
      </c>
      <c r="L55" s="603">
        <f>L54/C54</f>
        <v>1.1319783895034732E-2</v>
      </c>
      <c r="M55" s="603">
        <f>M54/C54</f>
        <v>1.3056341651659377E-2</v>
      </c>
      <c r="N55" s="603">
        <f>N54/C54</f>
        <v>2.0903010033444816E-2</v>
      </c>
      <c r="O55" s="603">
        <f>O54/C54</f>
        <v>2.772060715204528E-2</v>
      </c>
      <c r="P55" s="603">
        <f>P54/C54</f>
        <v>3.7175199382557242E-2</v>
      </c>
      <c r="Q55" s="603">
        <f>Q54/C54</f>
        <v>4.4057113455106767E-2</v>
      </c>
      <c r="R55" s="603">
        <f>R54/C54</f>
        <v>6.1744275791098535E-2</v>
      </c>
      <c r="S55" s="604">
        <f>S54/C54</f>
        <v>0.67790069462310265</v>
      </c>
    </row>
    <row r="57" spans="2:23" ht="19.5" thickBot="1" x14ac:dyDescent="0.2">
      <c r="B57" s="162" t="str">
        <f>B40</f>
        <v>令和6年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2.78</v>
      </c>
      <c r="D59" s="766">
        <f>[4]ﾒﾁｼﾘﾝ!D90</f>
        <v>0.09</v>
      </c>
      <c r="E59" s="766">
        <f>[4]ﾒﾁｼﾘﾝ!E90</f>
        <v>0.05</v>
      </c>
      <c r="F59" s="766">
        <f>[4]ﾒﾁｼﾘﾝ!F90</f>
        <v>0.02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0.01</v>
      </c>
      <c r="J59" s="766">
        <f>[4]ﾒﾁｼﾘﾝ!J90</f>
        <v>0.03</v>
      </c>
      <c r="K59" s="766">
        <f>[4]ﾒﾁｼﾘﾝ!K90</f>
        <v>0.03</v>
      </c>
      <c r="L59" s="766">
        <f>[4]ﾒﾁｼﾘﾝ!L90</f>
        <v>0.04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7.0000000000000007E-2</v>
      </c>
      <c r="P59" s="766">
        <f>[4]ﾒﾁｼﾘﾝ!P90</f>
        <v>0.09</v>
      </c>
      <c r="Q59" s="766">
        <f>[4]ﾒﾁｼﾘﾝ!Q90</f>
        <v>0.14000000000000001</v>
      </c>
      <c r="R59" s="766">
        <f>[4]ﾒﾁｼﾘﾝ!R90</f>
        <v>0.15</v>
      </c>
      <c r="S59" s="766">
        <f>[4]ﾒﾁｼﾘﾝ!S90</f>
        <v>1.94</v>
      </c>
      <c r="V59" s="709"/>
    </row>
    <row r="60" spans="2:23" ht="14.25" x14ac:dyDescent="0.15">
      <c r="B60" s="590" t="s">
        <v>83</v>
      </c>
      <c r="C60" s="766">
        <f>[4]ﾒﾁｼﾘﾝ!C91</f>
        <v>2.77</v>
      </c>
      <c r="D60" s="766">
        <f>[4]ﾒﾁｼﾘﾝ!D91</f>
        <v>0.06</v>
      </c>
      <c r="E60" s="766">
        <f>[4]ﾒﾁｼﾘﾝ!E91</f>
        <v>0.06</v>
      </c>
      <c r="F60" s="766">
        <f>[4]ﾒﾁｼﾘﾝ!F91</f>
        <v>0.03</v>
      </c>
      <c r="G60" s="766">
        <f>[4]ﾒﾁｼﾘﾝ!G91</f>
        <v>0.01</v>
      </c>
      <c r="H60" s="766">
        <f>[4]ﾒﾁｼﾘﾝ!H91</f>
        <v>0.01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0.03</v>
      </c>
      <c r="M60" s="766">
        <f>[4]ﾒﾁｼﾘﾝ!M91</f>
        <v>0.04</v>
      </c>
      <c r="N60" s="766">
        <f>[4]ﾒﾁｼﾘﾝ!N91</f>
        <v>0.05</v>
      </c>
      <c r="O60" s="766">
        <f>[4]ﾒﾁｼﾘﾝ!O91</f>
        <v>0.09</v>
      </c>
      <c r="P60" s="766">
        <f>[4]ﾒﾁｼﾘﾝ!P91</f>
        <v>0.09</v>
      </c>
      <c r="Q60" s="766">
        <f>[4]ﾒﾁｼﾘﾝ!Q91</f>
        <v>0.11</v>
      </c>
      <c r="R60" s="766">
        <f>[4]ﾒﾁｼﾘﾝ!R91</f>
        <v>0.16</v>
      </c>
      <c r="S60" s="766">
        <f>[4]ﾒﾁｼﾘﾝ!S91</f>
        <v>1.97</v>
      </c>
      <c r="V60" s="710"/>
    </row>
    <row r="61" spans="2:23" ht="14.25" x14ac:dyDescent="0.15">
      <c r="B61" s="592" t="s">
        <v>84</v>
      </c>
      <c r="C61" s="766">
        <f>[4]ﾒﾁｼﾘﾝ!C92</f>
        <v>2.82</v>
      </c>
      <c r="D61" s="766">
        <f>[4]ﾒﾁｼﾘﾝ!D92</f>
        <v>0.06</v>
      </c>
      <c r="E61" s="766">
        <f>[4]ﾒﾁｼﾘﾝ!E92</f>
        <v>0.05</v>
      </c>
      <c r="F61" s="766">
        <f>[4]ﾒﾁｼﾘﾝ!F92</f>
        <v>0.01</v>
      </c>
      <c r="G61" s="766">
        <f>[4]ﾒﾁｼﾘﾝ!G92</f>
        <v>0.04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0.03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0.03</v>
      </c>
      <c r="N61" s="766">
        <f>[4]ﾒﾁｼﾘﾝ!N92</f>
        <v>0.04</v>
      </c>
      <c r="O61" s="766">
        <f>[4]ﾒﾁｼﾘﾝ!O92</f>
        <v>7.0000000000000007E-2</v>
      </c>
      <c r="P61" s="766">
        <f>[4]ﾒﾁｼﾘﾝ!P92</f>
        <v>0.09</v>
      </c>
      <c r="Q61" s="766">
        <f>[4]ﾒﾁｼﾘﾝ!Q92</f>
        <v>0.1</v>
      </c>
      <c r="R61" s="766">
        <f>[4]ﾒﾁｼﾘﾝ!R92</f>
        <v>0.18</v>
      </c>
      <c r="S61" s="766">
        <f>[4]ﾒﾁｼﾘﾝ!S92</f>
        <v>2.0299999999999998</v>
      </c>
      <c r="V61" s="710"/>
    </row>
    <row r="62" spans="2:23" ht="14.25" x14ac:dyDescent="0.15">
      <c r="B62" s="594" t="s">
        <v>85</v>
      </c>
      <c r="C62" s="766">
        <f>[4]ﾒﾁｼﾘﾝ!C93</f>
        <v>2.65</v>
      </c>
      <c r="D62" s="766">
        <f>[4]ﾒﾁｼﾘﾝ!D93</f>
        <v>0.06</v>
      </c>
      <c r="E62" s="766">
        <f>[4]ﾒﾁｼﾘﾝ!E93</f>
        <v>0.06</v>
      </c>
      <c r="F62" s="766">
        <f>[4]ﾒﾁｼﾘﾝ!F93</f>
        <v>0.02</v>
      </c>
      <c r="G62" s="766">
        <f>[4]ﾒﾁｼﾘﾝ!G93</f>
        <v>0.01</v>
      </c>
      <c r="H62" s="766">
        <f>[4]ﾒﾁｼﾘﾝ!H93</f>
        <v>0.02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0.03</v>
      </c>
      <c r="L62" s="766">
        <f>[4]ﾒﾁｼﾘﾝ!L93</f>
        <v>0.02</v>
      </c>
      <c r="M62" s="766">
        <f>[4]ﾒﾁｼﾘﾝ!M93</f>
        <v>0.04</v>
      </c>
      <c r="N62" s="766">
        <f>[4]ﾒﾁｼﾘﾝ!N93</f>
        <v>0.05</v>
      </c>
      <c r="O62" s="766">
        <f>[4]ﾒﾁｼﾘﾝ!O93</f>
        <v>0.05</v>
      </c>
      <c r="P62" s="766">
        <f>[4]ﾒﾁｼﾘﾝ!P93</f>
        <v>0.09</v>
      </c>
      <c r="Q62" s="766">
        <f>[4]ﾒﾁｼﾘﾝ!Q93</f>
        <v>0.16</v>
      </c>
      <c r="R62" s="766">
        <f>[4]ﾒﾁｼﾘﾝ!R93</f>
        <v>0.17</v>
      </c>
      <c r="S62" s="766">
        <f>[4]ﾒﾁｼﾘﾝ!S93</f>
        <v>1.81</v>
      </c>
      <c r="V62" s="710"/>
    </row>
    <row r="63" spans="2:23" ht="14.25" x14ac:dyDescent="0.15">
      <c r="B63" s="590" t="s">
        <v>86</v>
      </c>
      <c r="C63" s="766">
        <f>[4]ﾒﾁｼﾘﾝ!C94</f>
        <v>2.66</v>
      </c>
      <c r="D63" s="766">
        <f>[4]ﾒﾁｼﾘﾝ!D94</f>
        <v>0.08</v>
      </c>
      <c r="E63" s="766">
        <f>[4]ﾒﾁｼﾘﾝ!E94</f>
        <v>0.05</v>
      </c>
      <c r="F63" s="766">
        <f>[4]ﾒﾁｼﾘﾝ!F94</f>
        <v>0.04</v>
      </c>
      <c r="G63" s="766">
        <f>[4]ﾒﾁｼﾘﾝ!G94</f>
        <v>0.03</v>
      </c>
      <c r="H63" s="766">
        <f>[4]ﾒﾁｼﾘﾝ!H94</f>
        <v>0.03</v>
      </c>
      <c r="I63" s="766">
        <f>[4]ﾒﾁｼﾘﾝ!I94</f>
        <v>0.03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0.03</v>
      </c>
      <c r="M63" s="766">
        <f>[4]ﾒﾁｼﾘﾝ!M94</f>
        <v>0.04</v>
      </c>
      <c r="N63" s="766">
        <f>[4]ﾒﾁｼﾘﾝ!N94</f>
        <v>7.0000000000000007E-2</v>
      </c>
      <c r="O63" s="766">
        <f>[4]ﾒﾁｼﾘﾝ!O94</f>
        <v>7.0000000000000007E-2</v>
      </c>
      <c r="P63" s="766">
        <f>[4]ﾒﾁｼﾘﾝ!P94</f>
        <v>0.08</v>
      </c>
      <c r="Q63" s="766">
        <f>[4]ﾒﾁｼﾘﾝ!Q94</f>
        <v>0.12</v>
      </c>
      <c r="R63" s="766">
        <f>[4]ﾒﾁｼﾘﾝ!R94</f>
        <v>0.16</v>
      </c>
      <c r="S63" s="766">
        <f>[4]ﾒﾁｼﾘﾝ!S94</f>
        <v>1.79</v>
      </c>
      <c r="V63" s="710"/>
    </row>
    <row r="64" spans="2:23" ht="14.25" x14ac:dyDescent="0.15">
      <c r="B64" s="594" t="s">
        <v>87</v>
      </c>
      <c r="C64" s="766">
        <f>[4]ﾒﾁｼﾘﾝ!C95</f>
        <v>2.54</v>
      </c>
      <c r="D64" s="766">
        <f>[4]ﾒﾁｼﾘﾝ!D95</f>
        <v>0.05</v>
      </c>
      <c r="E64" s="766">
        <f>[4]ﾒﾁｼﾘﾝ!E95</f>
        <v>0.05</v>
      </c>
      <c r="F64" s="766">
        <f>[4]ﾒﾁｼﾘﾝ!F95</f>
        <v>0.05</v>
      </c>
      <c r="G64" s="766">
        <f>[4]ﾒﾁｼﾘﾝ!G95</f>
        <v>0.03</v>
      </c>
      <c r="H64" s="766">
        <f>[4]ﾒﾁｼﾘﾝ!H95</f>
        <v>0.02</v>
      </c>
      <c r="I64" s="766">
        <f>[4]ﾒﾁｼﾘﾝ!I95</f>
        <v>0.01</v>
      </c>
      <c r="J64" s="766">
        <f>[4]ﾒﾁｼﾘﾝ!J95</f>
        <v>0.02</v>
      </c>
      <c r="K64" s="766">
        <f>[4]ﾒﾁｼﾘﾝ!K95</f>
        <v>0.02</v>
      </c>
      <c r="L64" s="766">
        <f>[4]ﾒﾁｼﾘﾝ!L95</f>
        <v>0.04</v>
      </c>
      <c r="M64" s="766">
        <f>[4]ﾒﾁｼﾘﾝ!M95</f>
        <v>0.03</v>
      </c>
      <c r="N64" s="766">
        <f>[4]ﾒﾁｼﾘﾝ!N95</f>
        <v>0.06</v>
      </c>
      <c r="O64" s="766">
        <f>[4]ﾒﾁｼﾘﾝ!O95</f>
        <v>0.08</v>
      </c>
      <c r="P64" s="766">
        <f>[4]ﾒﾁｼﾘﾝ!P95</f>
        <v>0.09</v>
      </c>
      <c r="Q64" s="766">
        <f>[4]ﾒﾁｼﾘﾝ!Q95</f>
        <v>0.12</v>
      </c>
      <c r="R64" s="766">
        <f>[4]ﾒﾁｼﾘﾝ!R95</f>
        <v>0.16</v>
      </c>
      <c r="S64" s="766">
        <f>[4]ﾒﾁｼﾘﾝ!S95</f>
        <v>1.7</v>
      </c>
      <c r="V64" s="710"/>
    </row>
    <row r="65" spans="2:22" ht="14.25" x14ac:dyDescent="0.15">
      <c r="B65" s="590" t="s">
        <v>88</v>
      </c>
      <c r="C65" s="766">
        <f>[4]ﾒﾁｼﾘﾝ!C96</f>
        <v>2.86</v>
      </c>
      <c r="D65" s="766">
        <f>[4]ﾒﾁｼﾘﾝ!D96</f>
        <v>0.08</v>
      </c>
      <c r="E65" s="766">
        <f>[4]ﾒﾁｼﾘﾝ!E96</f>
        <v>0.08</v>
      </c>
      <c r="F65" s="766">
        <f>[4]ﾒﾁｼﾘﾝ!F96</f>
        <v>0.05</v>
      </c>
      <c r="G65" s="766">
        <f>[4]ﾒﾁｼﾘﾝ!G96</f>
        <v>0.04</v>
      </c>
      <c r="H65" s="766">
        <f>[4]ﾒﾁｼﾘﾝ!H96</f>
        <v>0.02</v>
      </c>
      <c r="I65" s="766">
        <f>[4]ﾒﾁｼﾘﾝ!I96</f>
        <v>0.02</v>
      </c>
      <c r="J65" s="766">
        <f>[4]ﾒﾁｼﾘﾝ!J96</f>
        <v>0.02</v>
      </c>
      <c r="K65" s="766">
        <f>[4]ﾒﾁｼﾘﾝ!K96</f>
        <v>0.05</v>
      </c>
      <c r="L65" s="766">
        <f>[4]ﾒﾁｼﾘﾝ!L96</f>
        <v>0.03</v>
      </c>
      <c r="M65" s="766">
        <f>[4]ﾒﾁｼﾘﾝ!M96</f>
        <v>0.04</v>
      </c>
      <c r="N65" s="766">
        <f>[4]ﾒﾁｼﾘﾝ!N96</f>
        <v>0.06</v>
      </c>
      <c r="O65" s="766">
        <f>[4]ﾒﾁｼﾘﾝ!O96</f>
        <v>0.06</v>
      </c>
      <c r="P65" s="766">
        <f>[4]ﾒﾁｼﾘﾝ!P96</f>
        <v>0.11</v>
      </c>
      <c r="Q65" s="766">
        <f>[4]ﾒﾁｼﾘﾝ!Q96</f>
        <v>0.11</v>
      </c>
      <c r="R65" s="766">
        <f>[4]ﾒﾁｼﾘﾝ!R96</f>
        <v>0.19</v>
      </c>
      <c r="S65" s="766">
        <f>[4]ﾒﾁｼﾘﾝ!S96</f>
        <v>1.89</v>
      </c>
      <c r="V65" s="710"/>
    </row>
    <row r="66" spans="2:22" ht="14.25" x14ac:dyDescent="0.15">
      <c r="B66" s="594" t="s">
        <v>89</v>
      </c>
      <c r="C66" s="766">
        <f>[4]ﾒﾁｼﾘﾝ!C97</f>
        <v>2.78</v>
      </c>
      <c r="D66" s="766">
        <f>[4]ﾒﾁｼﾘﾝ!D97</f>
        <v>0.08</v>
      </c>
      <c r="E66" s="766">
        <f>[4]ﾒﾁｼﾘﾝ!E97</f>
        <v>0.1</v>
      </c>
      <c r="F66" s="766">
        <f>[4]ﾒﾁｼﾘﾝ!F97</f>
        <v>0.03</v>
      </c>
      <c r="G66" s="766">
        <f>[4]ﾒﾁｼﾘﾝ!G97</f>
        <v>0.03</v>
      </c>
      <c r="H66" s="766">
        <f>[4]ﾒﾁｼﾘﾝ!H97</f>
        <v>0.02</v>
      </c>
      <c r="I66" s="766">
        <f>[4]ﾒﾁｼﾘﾝ!I97</f>
        <v>0.03</v>
      </c>
      <c r="J66" s="766">
        <f>[4]ﾒﾁｼﾘﾝ!J97</f>
        <v>0.02</v>
      </c>
      <c r="K66" s="766">
        <f>[4]ﾒﾁｼﾘﾝ!K97</f>
        <v>0.03</v>
      </c>
      <c r="L66" s="766">
        <f>[4]ﾒﾁｼﾘﾝ!L97</f>
        <v>0.03</v>
      </c>
      <c r="M66" s="766">
        <f>[4]ﾒﾁｼﾘﾝ!M97</f>
        <v>0.03</v>
      </c>
      <c r="N66" s="766">
        <f>[4]ﾒﾁｼﾘﾝ!N97</f>
        <v>0.04</v>
      </c>
      <c r="O66" s="766">
        <f>[4]ﾒﾁｼﾘﾝ!O97</f>
        <v>0.1</v>
      </c>
      <c r="P66" s="766">
        <f>[4]ﾒﾁｼﾘﾝ!P97</f>
        <v>0.11</v>
      </c>
      <c r="Q66" s="766">
        <f>[4]ﾒﾁｼﾘﾝ!Q97</f>
        <v>0.13</v>
      </c>
      <c r="R66" s="766">
        <f>[4]ﾒﾁｼﾘﾝ!R97</f>
        <v>0.13</v>
      </c>
      <c r="S66" s="766">
        <f>[4]ﾒﾁｼﾘﾝ!S97</f>
        <v>1.87</v>
      </c>
      <c r="V66" s="710"/>
    </row>
    <row r="67" spans="2:22" ht="14.25" x14ac:dyDescent="0.15">
      <c r="B67" s="590" t="s">
        <v>90</v>
      </c>
      <c r="C67" s="766">
        <f>[4]ﾒﾁｼﾘﾝ!C98</f>
        <v>2.57</v>
      </c>
      <c r="D67" s="766">
        <f>[4]ﾒﾁｼﾘﾝ!D98</f>
        <v>0.08</v>
      </c>
      <c r="E67" s="766">
        <f>[4]ﾒﾁｼﾘﾝ!E98</f>
        <v>0.05</v>
      </c>
      <c r="F67" s="766">
        <f>[4]ﾒﾁｼﾘﾝ!F98</f>
        <v>0.05</v>
      </c>
      <c r="G67" s="766">
        <f>[4]ﾒﾁｼﾘﾝ!G98</f>
        <v>0.04</v>
      </c>
      <c r="H67" s="766">
        <f>[4]ﾒﾁｼﾘﾝ!H98</f>
        <v>0.02</v>
      </c>
      <c r="I67" s="766">
        <f>[4]ﾒﾁｼﾘﾝ!I98</f>
        <v>0.03</v>
      </c>
      <c r="J67" s="766">
        <f>[4]ﾒﾁｼﾘﾝ!J98</f>
        <v>0.02</v>
      </c>
      <c r="K67" s="766">
        <f>[4]ﾒﾁｼﾘﾝ!K98</f>
        <v>0.02</v>
      </c>
      <c r="L67" s="766">
        <f>[4]ﾒﾁｼﾘﾝ!L98</f>
        <v>0.04</v>
      </c>
      <c r="M67" s="766">
        <f>[4]ﾒﾁｼﾘﾝ!M98</f>
        <v>0.03</v>
      </c>
      <c r="N67" s="766">
        <f>[4]ﾒﾁｼﾘﾝ!N98</f>
        <v>0.06</v>
      </c>
      <c r="O67" s="766">
        <f>[4]ﾒﾁｼﾘﾝ!O98</f>
        <v>0.08</v>
      </c>
      <c r="P67" s="766">
        <f>[4]ﾒﾁｼﾘﾝ!P98</f>
        <v>0.1</v>
      </c>
      <c r="Q67" s="766">
        <f>[4]ﾒﾁｼﾘﾝ!Q98</f>
        <v>0.13</v>
      </c>
      <c r="R67" s="766">
        <f>[4]ﾒﾁｼﾘﾝ!R98</f>
        <v>0.18</v>
      </c>
      <c r="S67" s="766">
        <f>[4]ﾒﾁｼﾘﾝ!S98</f>
        <v>1.65</v>
      </c>
      <c r="V67" s="710"/>
    </row>
    <row r="68" spans="2:22" ht="14.25" x14ac:dyDescent="0.15">
      <c r="B68" s="594" t="s">
        <v>91</v>
      </c>
      <c r="C68" s="766">
        <f>[4]ﾒﾁｼﾘﾝ!C99</f>
        <v>2.77</v>
      </c>
      <c r="D68" s="766">
        <f>[4]ﾒﾁｼﾘﾝ!D99</f>
        <v>7.0000000000000007E-2</v>
      </c>
      <c r="E68" s="766">
        <f>[4]ﾒﾁｼﾘﾝ!E99</f>
        <v>0.05</v>
      </c>
      <c r="F68" s="766">
        <f>[4]ﾒﾁｼﾘﾝ!F99</f>
        <v>0.03</v>
      </c>
      <c r="G68" s="766">
        <f>[4]ﾒﾁｼﾘﾝ!G99</f>
        <v>0.03</v>
      </c>
      <c r="H68" s="766">
        <f>[4]ﾒﾁｼﾘﾝ!H99</f>
        <v>0.02</v>
      </c>
      <c r="I68" s="766">
        <f>[4]ﾒﾁｼﾘﾝ!I99</f>
        <v>0.01</v>
      </c>
      <c r="J68" s="766">
        <f>[4]ﾒﾁｼﾘﾝ!J99</f>
        <v>0.03</v>
      </c>
      <c r="K68" s="766">
        <f>[4]ﾒﾁｼﾘﾝ!K99</f>
        <v>0.03</v>
      </c>
      <c r="L68" s="766">
        <f>[4]ﾒﾁｼﾘﾝ!L99</f>
        <v>0.02</v>
      </c>
      <c r="M68" s="766">
        <f>[4]ﾒﾁｼﾘﾝ!M99</f>
        <v>0.05</v>
      </c>
      <c r="N68" s="766">
        <f>[4]ﾒﾁｼﾘﾝ!N99</f>
        <v>0.08</v>
      </c>
      <c r="O68" s="766">
        <f>[4]ﾒﾁｼﾘﾝ!O99</f>
        <v>0.08</v>
      </c>
      <c r="P68" s="766">
        <f>[4]ﾒﾁｼﾘﾝ!P99</f>
        <v>0.13</v>
      </c>
      <c r="Q68" s="766">
        <f>[4]ﾒﾁｼﾘﾝ!Q99</f>
        <v>0.11</v>
      </c>
      <c r="R68" s="766">
        <f>[4]ﾒﾁｼﾘﾝ!R99</f>
        <v>0.16</v>
      </c>
      <c r="S68" s="766">
        <f>[4]ﾒﾁｼﾘﾝ!S99</f>
        <v>1.86</v>
      </c>
      <c r="V68" s="710"/>
    </row>
    <row r="69" spans="2:22" ht="14.25" x14ac:dyDescent="0.15">
      <c r="B69" s="590" t="s">
        <v>92</v>
      </c>
      <c r="C69" s="766">
        <f>[4]ﾒﾁｼﾘﾝ!C100</f>
        <v>2.5299999999999998</v>
      </c>
      <c r="D69" s="766">
        <f>[4]ﾒﾁｼﾘﾝ!D100</f>
        <v>7.0000000000000007E-2</v>
      </c>
      <c r="E69" s="766">
        <f>[4]ﾒﾁｼﾘﾝ!E100</f>
        <v>0.08</v>
      </c>
      <c r="F69" s="766">
        <f>[4]ﾒﾁｼﾘﾝ!F100</f>
        <v>0.03</v>
      </c>
      <c r="G69" s="766">
        <f>[4]ﾒﾁｼﾘﾝ!G100</f>
        <v>0.03</v>
      </c>
      <c r="H69" s="766">
        <f>[4]ﾒﾁｼﾘﾝ!H100</f>
        <v>0.01</v>
      </c>
      <c r="I69" s="766">
        <f>[4]ﾒﾁｼﾘﾝ!I100</f>
        <v>0.02</v>
      </c>
      <c r="J69" s="766">
        <f>[4]ﾒﾁｼﾘﾝ!J100</f>
        <v>0.03</v>
      </c>
      <c r="K69" s="766">
        <f>[4]ﾒﾁｼﾘﾝ!K100</f>
        <v>0.04</v>
      </c>
      <c r="L69" s="766">
        <f>[4]ﾒﾁｼﾘﾝ!L100</f>
        <v>0.03</v>
      </c>
      <c r="M69" s="766">
        <f>[4]ﾒﾁｼﾘﾝ!M100</f>
        <v>0.03</v>
      </c>
      <c r="N69" s="766">
        <f>[4]ﾒﾁｼﾘﾝ!N100</f>
        <v>0.06</v>
      </c>
      <c r="O69" s="766">
        <f>[4]ﾒﾁｼﾘﾝ!O100</f>
        <v>7.0000000000000007E-2</v>
      </c>
      <c r="P69" s="766">
        <f>[4]ﾒﾁｼﾘﾝ!P100</f>
        <v>0.1</v>
      </c>
      <c r="Q69" s="766">
        <f>[4]ﾒﾁｼﾘﾝ!Q100</f>
        <v>0.11</v>
      </c>
      <c r="R69" s="766">
        <f>[4]ﾒﾁｼﾘﾝ!R100</f>
        <v>0.16</v>
      </c>
      <c r="S69" s="766">
        <f>[4]ﾒﾁｼﾘﾝ!S100</f>
        <v>1.67</v>
      </c>
      <c r="V69" s="710"/>
    </row>
    <row r="70" spans="2:22" ht="15" thickBot="1" x14ac:dyDescent="0.2">
      <c r="B70" s="594" t="s">
        <v>93</v>
      </c>
      <c r="C70" s="766">
        <f>[4]ﾒﾁｼﾘﾝ!C101</f>
        <v>2.75</v>
      </c>
      <c r="D70" s="766">
        <f>[4]ﾒﾁｼﾘﾝ!D101</f>
        <v>0.08</v>
      </c>
      <c r="E70" s="766">
        <f>[4]ﾒﾁｼﾘﾝ!E101</f>
        <v>0.06</v>
      </c>
      <c r="F70" s="766">
        <f>[4]ﾒﾁｼﾘﾝ!F101</f>
        <v>0.03</v>
      </c>
      <c r="G70" s="766">
        <f>[4]ﾒﾁｼﾘﾝ!G101</f>
        <v>0.01</v>
      </c>
      <c r="H70" s="766">
        <f>[4]ﾒﾁｼﾘﾝ!H101</f>
        <v>0.02</v>
      </c>
      <c r="I70" s="766">
        <f>[4]ﾒﾁｼﾘﾝ!I101</f>
        <v>0.01</v>
      </c>
      <c r="J70" s="766">
        <f>[4]ﾒﾁｼﾘﾝ!J101</f>
        <v>0.03</v>
      </c>
      <c r="K70" s="766">
        <f>[4]ﾒﾁｼﾘﾝ!K101</f>
        <v>0.04</v>
      </c>
      <c r="L70" s="766">
        <f>[4]ﾒﾁｼﾘﾝ!L101</f>
        <v>0.04</v>
      </c>
      <c r="M70" s="766">
        <f>[4]ﾒﾁｼﾘﾝ!M101</f>
        <v>0.03</v>
      </c>
      <c r="N70" s="766">
        <f>[4]ﾒﾁｼﾘﾝ!N101</f>
        <v>7.0000000000000007E-2</v>
      </c>
      <c r="O70" s="766">
        <f>[4]ﾒﾁｼﾘﾝ!O101</f>
        <v>0.09</v>
      </c>
      <c r="P70" s="766">
        <f>[4]ﾒﾁｼﾘﾝ!P101</f>
        <v>0.11</v>
      </c>
      <c r="Q70" s="766">
        <f>[4]ﾒﾁｼﾘﾝ!Q101</f>
        <v>0.11</v>
      </c>
      <c r="R70" s="766">
        <f>[4]ﾒﾁｼﾘﾝ!R101</f>
        <v>0.18</v>
      </c>
      <c r="S70" s="766">
        <f>[4]ﾒﾁｼﾘﾝ!S101</f>
        <v>1.84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32.480000000000004</v>
      </c>
      <c r="D71" s="786">
        <f t="shared" si="13"/>
        <v>0.86</v>
      </c>
      <c r="E71" s="786">
        <f t="shared" si="13"/>
        <v>0.74</v>
      </c>
      <c r="F71" s="786">
        <f t="shared" si="13"/>
        <v>0.39</v>
      </c>
      <c r="G71" s="786">
        <f t="shared" si="13"/>
        <v>0.32000000000000006</v>
      </c>
      <c r="H71" s="786">
        <f t="shared" si="13"/>
        <v>0.21999999999999997</v>
      </c>
      <c r="I71" s="786">
        <f t="shared" si="13"/>
        <v>0.22</v>
      </c>
      <c r="J71" s="786">
        <f t="shared" si="13"/>
        <v>0.27</v>
      </c>
      <c r="K71" s="786">
        <f t="shared" si="13"/>
        <v>0.37999999999999989</v>
      </c>
      <c r="L71" s="786">
        <f t="shared" si="13"/>
        <v>0.37000000000000005</v>
      </c>
      <c r="M71" s="786">
        <f t="shared" si="13"/>
        <v>0.43000000000000005</v>
      </c>
      <c r="N71" s="786">
        <f t="shared" si="13"/>
        <v>0.67999999999999994</v>
      </c>
      <c r="O71" s="786">
        <f t="shared" si="13"/>
        <v>0.91</v>
      </c>
      <c r="P71" s="786">
        <f t="shared" si="13"/>
        <v>1.1900000000000002</v>
      </c>
      <c r="Q71" s="786">
        <f t="shared" si="13"/>
        <v>1.4500000000000004</v>
      </c>
      <c r="R71" s="786">
        <f t="shared" si="13"/>
        <v>1.98</v>
      </c>
      <c r="S71" s="787">
        <f t="shared" si="13"/>
        <v>22.02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2.6477832512315266E-2</v>
      </c>
      <c r="E72" s="603">
        <f>E71/C71</f>
        <v>2.278325123152709E-2</v>
      </c>
      <c r="F72" s="603">
        <f>F71/C71</f>
        <v>1.2007389162561576E-2</v>
      </c>
      <c r="G72" s="603">
        <f>G71/C71</f>
        <v>9.852216748768473E-3</v>
      </c>
      <c r="H72" s="603">
        <f>H71/C71</f>
        <v>6.7733990147783238E-3</v>
      </c>
      <c r="I72" s="603">
        <f>I71/C71</f>
        <v>6.7733990147783247E-3</v>
      </c>
      <c r="J72" s="603">
        <f>J71/C71</f>
        <v>8.3128078817733993E-3</v>
      </c>
      <c r="K72" s="603">
        <f>K71/C71</f>
        <v>1.1699507389162558E-2</v>
      </c>
      <c r="L72" s="603">
        <f>L71/C71</f>
        <v>1.1391625615763547E-2</v>
      </c>
      <c r="M72" s="603">
        <f>M71/C71</f>
        <v>1.3238916256157635E-2</v>
      </c>
      <c r="N72" s="603">
        <f>N71/C71</f>
        <v>2.0935960591133E-2</v>
      </c>
      <c r="O72" s="603">
        <f>O71/C71</f>
        <v>2.8017241379310342E-2</v>
      </c>
      <c r="P72" s="603">
        <f>P71/C71</f>
        <v>3.6637931034482762E-2</v>
      </c>
      <c r="Q72" s="603">
        <f>Q71/C71</f>
        <v>4.4642857142857151E-2</v>
      </c>
      <c r="R72" s="603">
        <f>R71/C71</f>
        <v>6.0960591133004921E-2</v>
      </c>
      <c r="S72" s="604">
        <f>S71/C71</f>
        <v>0.67795566502463045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2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0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1</v>
      </c>
      <c r="N5" s="768">
        <f>[3]ペニ!N38</f>
        <v>0</v>
      </c>
      <c r="O5" s="768">
        <f>[3]ペニ!O38</f>
        <v>0</v>
      </c>
      <c r="P5" s="768">
        <f>[3]ペニ!P38</f>
        <v>0</v>
      </c>
      <c r="Q5" s="768">
        <f>[3]ペニ!Q38</f>
        <v>0</v>
      </c>
      <c r="R5" s="768">
        <f>[3]ペニ!R38</f>
        <v>1</v>
      </c>
      <c r="S5" s="768">
        <f>[3]ペニ!S38</f>
        <v>0</v>
      </c>
      <c r="V5">
        <f>'保健所別（令和6年）'!$D$74</f>
        <v>2</v>
      </c>
      <c r="W5">
        <f>C5-V5</f>
        <v>0</v>
      </c>
      <c r="Z5" s="516" t="s">
        <v>82</v>
      </c>
      <c r="AA5" s="517">
        <f t="shared" ref="AA5:AA16" si="0">SUM(AB5:AL5)</f>
        <v>2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1</v>
      </c>
      <c r="AJ5" s="518">
        <f>SUM(O5:P5)</f>
        <v>0</v>
      </c>
      <c r="AK5" s="518">
        <f>SUM(Q5:R5)</f>
        <v>1</v>
      </c>
      <c r="AL5" s="642">
        <f>S5</f>
        <v>0</v>
      </c>
    </row>
    <row r="6" spans="2:38" ht="14.25" x14ac:dyDescent="0.15">
      <c r="B6" s="520" t="s">
        <v>83</v>
      </c>
      <c r="C6" s="768">
        <f>[3]ペニ!C39</f>
        <v>2</v>
      </c>
      <c r="D6" s="768">
        <f>[3]ペニ!D39</f>
        <v>0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1</v>
      </c>
      <c r="L6" s="768">
        <f>[3]ペニ!L39</f>
        <v>0</v>
      </c>
      <c r="M6" s="768">
        <f>[3]ペニ!M39</f>
        <v>0</v>
      </c>
      <c r="N6" s="768">
        <f>[3]ペニ!N39</f>
        <v>1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0</v>
      </c>
      <c r="S6" s="768">
        <f>[3]ペニ!S39</f>
        <v>0</v>
      </c>
      <c r="V6">
        <f>'保健所別（令和6年）'!$E$74</f>
        <v>2</v>
      </c>
      <c r="W6">
        <f t="shared" ref="W6:W16" si="2">C6-V6</f>
        <v>0</v>
      </c>
      <c r="Z6" s="520" t="s">
        <v>83</v>
      </c>
      <c r="AA6" s="521">
        <f t="shared" si="0"/>
        <v>2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1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[3]ペニ!C40</f>
        <v>2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1</v>
      </c>
      <c r="S7" s="768">
        <f>[3]ペニ!S40</f>
        <v>1</v>
      </c>
      <c r="V7">
        <f>'保健所別（令和6年）'!$F$74</f>
        <v>2</v>
      </c>
      <c r="W7">
        <f t="shared" si="2"/>
        <v>0</v>
      </c>
      <c r="Z7" s="523" t="s">
        <v>84</v>
      </c>
      <c r="AA7" s="524">
        <f t="shared" si="0"/>
        <v>2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1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2</v>
      </c>
      <c r="D8" s="768">
        <f>[3]ペニ!D41</f>
        <v>0</v>
      </c>
      <c r="E8" s="768">
        <f>[3]ペニ!E41</f>
        <v>1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1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0</v>
      </c>
      <c r="V8">
        <f>'保健所別（令和6年）'!$G$74</f>
        <v>2</v>
      </c>
      <c r="W8">
        <f t="shared" si="2"/>
        <v>0</v>
      </c>
      <c r="Z8" s="527" t="s">
        <v>85</v>
      </c>
      <c r="AA8" s="528">
        <f t="shared" si="0"/>
        <v>2</v>
      </c>
      <c r="AB8" s="103">
        <f t="shared" si="3"/>
        <v>1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1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1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0</v>
      </c>
      <c r="S9" s="768">
        <f>[3]ペニ!S42</f>
        <v>0</v>
      </c>
      <c r="V9">
        <f>'保健所別（令和6年）'!$H$74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1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1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1</v>
      </c>
      <c r="V10">
        <f>'保健所別（令和6年）'!$I$74</f>
        <v>1</v>
      </c>
      <c r="W10">
        <f t="shared" si="2"/>
        <v>0</v>
      </c>
      <c r="Z10" s="527" t="s">
        <v>87</v>
      </c>
      <c r="AA10" s="530">
        <f t="shared" si="0"/>
        <v>1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1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'保健所別（令和6年）'!$J$74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1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1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'保健所別（令和6年）'!$K$74</f>
        <v>1</v>
      </c>
      <c r="W12">
        <f t="shared" si="2"/>
        <v>0</v>
      </c>
      <c r="Z12" s="527" t="s">
        <v>89</v>
      </c>
      <c r="AA12" s="528">
        <f t="shared" si="0"/>
        <v>1</v>
      </c>
      <c r="AB12" s="103">
        <f t="shared" si="3"/>
        <v>0</v>
      </c>
      <c r="AC12" s="103">
        <f t="shared" si="1"/>
        <v>1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3</v>
      </c>
      <c r="D13" s="768">
        <f>[3]ペニ!D46</f>
        <v>1</v>
      </c>
      <c r="E13" s="768">
        <f>[3]ペニ!E46</f>
        <v>0</v>
      </c>
      <c r="F13" s="768">
        <f>[3]ペニ!F46</f>
        <v>1</v>
      </c>
      <c r="G13" s="768">
        <f>[3]ペニ!G46</f>
        <v>0</v>
      </c>
      <c r="H13" s="768">
        <f>[3]ペニ!H46</f>
        <v>1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'保健所別（令和6年）'!$L$74</f>
        <v>3</v>
      </c>
      <c r="W13">
        <f t="shared" si="2"/>
        <v>0</v>
      </c>
      <c r="Z13" s="520" t="s">
        <v>90</v>
      </c>
      <c r="AA13" s="521">
        <f t="shared" si="0"/>
        <v>3</v>
      </c>
      <c r="AB13" s="451">
        <f t="shared" si="3"/>
        <v>2</v>
      </c>
      <c r="AC13" s="451">
        <f t="shared" si="1"/>
        <v>0</v>
      </c>
      <c r="AD13" s="522">
        <f t="shared" si="1"/>
        <v>1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2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1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1</v>
      </c>
      <c r="V14">
        <f>'保健所別（令和6年）'!$M$74</f>
        <v>2</v>
      </c>
      <c r="W14">
        <f t="shared" si="2"/>
        <v>0</v>
      </c>
      <c r="Z14" s="527" t="s">
        <v>91</v>
      </c>
      <c r="AA14" s="528">
        <f t="shared" si="0"/>
        <v>2</v>
      </c>
      <c r="AB14" s="103">
        <f t="shared" si="3"/>
        <v>0</v>
      </c>
      <c r="AC14" s="103">
        <f t="shared" si="1"/>
        <v>0</v>
      </c>
      <c r="AD14" s="104">
        <f t="shared" si="1"/>
        <v>1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1</v>
      </c>
    </row>
    <row r="15" spans="2:38" ht="14.25" x14ac:dyDescent="0.15">
      <c r="B15" s="520" t="s">
        <v>92</v>
      </c>
      <c r="C15" s="768">
        <f>[3]ペニ!C48</f>
        <v>3</v>
      </c>
      <c r="D15" s="768">
        <f>[3]ペニ!D48</f>
        <v>0</v>
      </c>
      <c r="E15" s="768">
        <f>[3]ペニ!E48</f>
        <v>0</v>
      </c>
      <c r="F15" s="768">
        <f>[3]ペニ!F48</f>
        <v>1</v>
      </c>
      <c r="G15" s="768">
        <f>[3]ペニ!G48</f>
        <v>1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1</v>
      </c>
      <c r="V15">
        <f>'保健所別（令和6年）'!$N$74</f>
        <v>3</v>
      </c>
      <c r="W15">
        <f t="shared" si="2"/>
        <v>0</v>
      </c>
      <c r="Z15" s="520" t="s">
        <v>92</v>
      </c>
      <c r="AA15" s="521">
        <f t="shared" si="0"/>
        <v>3</v>
      </c>
      <c r="AB15" s="451">
        <f t="shared" si="3"/>
        <v>1</v>
      </c>
      <c r="AC15" s="451">
        <f t="shared" si="1"/>
        <v>1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1</v>
      </c>
    </row>
    <row r="16" spans="2:38" ht="15" thickBot="1" x14ac:dyDescent="0.2">
      <c r="B16" s="527" t="s">
        <v>93</v>
      </c>
      <c r="C16" s="768">
        <f>[3]ペニ!C49</f>
        <v>7</v>
      </c>
      <c r="D16" s="768">
        <f>[3]ペニ!D49</f>
        <v>0</v>
      </c>
      <c r="E16" s="768">
        <f>[3]ペニ!E49</f>
        <v>1</v>
      </c>
      <c r="F16" s="768">
        <f>[3]ペニ!F49</f>
        <v>0</v>
      </c>
      <c r="G16" s="768">
        <f>[3]ペニ!G49</f>
        <v>0</v>
      </c>
      <c r="H16" s="768">
        <f>[3]ペニ!H49</f>
        <v>1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1</v>
      </c>
      <c r="M16" s="768">
        <f>[3]ペニ!M49</f>
        <v>1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3</v>
      </c>
      <c r="V16">
        <f>'保健所別（令和6年）'!$O$74</f>
        <v>7</v>
      </c>
      <c r="W16">
        <f t="shared" si="2"/>
        <v>0</v>
      </c>
      <c r="Z16" s="527" t="s">
        <v>93</v>
      </c>
      <c r="AA16" s="528">
        <f t="shared" si="0"/>
        <v>7</v>
      </c>
      <c r="AB16" s="103">
        <f t="shared" si="3"/>
        <v>1</v>
      </c>
      <c r="AC16" s="103">
        <f t="shared" si="1"/>
        <v>0</v>
      </c>
      <c r="AD16" s="103">
        <f t="shared" si="1"/>
        <v>1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1</v>
      </c>
      <c r="AI16" s="103">
        <f t="shared" si="4"/>
        <v>1</v>
      </c>
      <c r="AJ16" s="103">
        <f t="shared" si="5"/>
        <v>0</v>
      </c>
      <c r="AK16" s="103">
        <f t="shared" si="6"/>
        <v>0</v>
      </c>
      <c r="AL16" s="645">
        <f t="shared" si="7"/>
        <v>3</v>
      </c>
    </row>
    <row r="17" spans="2:38" ht="15" thickBot="1" x14ac:dyDescent="0.2">
      <c r="B17" s="94" t="s">
        <v>39</v>
      </c>
      <c r="C17" s="737">
        <f t="shared" ref="C17:S17" si="8">SUM(C5:C16)</f>
        <v>26</v>
      </c>
      <c r="D17" s="738">
        <f t="shared" si="8"/>
        <v>1</v>
      </c>
      <c r="E17" s="738">
        <f t="shared" si="8"/>
        <v>2</v>
      </c>
      <c r="F17" s="738">
        <f t="shared" si="8"/>
        <v>2</v>
      </c>
      <c r="G17" s="738">
        <f t="shared" si="8"/>
        <v>2</v>
      </c>
      <c r="H17" s="738">
        <f t="shared" si="8"/>
        <v>3</v>
      </c>
      <c r="I17" s="738">
        <f t="shared" si="8"/>
        <v>0</v>
      </c>
      <c r="J17" s="738">
        <f t="shared" si="8"/>
        <v>0</v>
      </c>
      <c r="K17" s="738">
        <f t="shared" si="8"/>
        <v>2</v>
      </c>
      <c r="L17" s="738">
        <f t="shared" si="8"/>
        <v>2</v>
      </c>
      <c r="M17" s="738">
        <f t="shared" si="8"/>
        <v>2</v>
      </c>
      <c r="N17" s="738">
        <f t="shared" si="8"/>
        <v>1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2</v>
      </c>
      <c r="S17" s="739">
        <f t="shared" si="8"/>
        <v>7</v>
      </c>
      <c r="Z17" s="94" t="s">
        <v>39</v>
      </c>
      <c r="AA17" s="534">
        <f t="shared" ref="AA17:AL17" si="9">SUM(AA5:AA16)</f>
        <v>26</v>
      </c>
      <c r="AB17" s="535">
        <f t="shared" si="9"/>
        <v>5</v>
      </c>
      <c r="AC17" s="535">
        <f t="shared" si="9"/>
        <v>2</v>
      </c>
      <c r="AD17" s="535">
        <f t="shared" si="9"/>
        <v>3</v>
      </c>
      <c r="AE17" s="535">
        <f t="shared" si="9"/>
        <v>0</v>
      </c>
      <c r="AF17" s="535">
        <f t="shared" si="9"/>
        <v>0</v>
      </c>
      <c r="AG17" s="535">
        <f t="shared" si="9"/>
        <v>2</v>
      </c>
      <c r="AH17" s="535">
        <f t="shared" si="9"/>
        <v>2</v>
      </c>
      <c r="AI17" s="535">
        <f t="shared" si="9"/>
        <v>3</v>
      </c>
      <c r="AJ17" s="535">
        <f t="shared" si="9"/>
        <v>0</v>
      </c>
      <c r="AK17" s="535">
        <f t="shared" si="9"/>
        <v>2</v>
      </c>
      <c r="AL17" s="648">
        <f t="shared" si="9"/>
        <v>7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3.8461538461538464E-2</v>
      </c>
      <c r="E18" s="582">
        <f>E17/C17</f>
        <v>7.6923076923076927E-2</v>
      </c>
      <c r="F18" s="582">
        <f>F17/C17</f>
        <v>7.6923076923076927E-2</v>
      </c>
      <c r="G18" s="582">
        <f>G17/C17</f>
        <v>7.6923076923076927E-2</v>
      </c>
      <c r="H18" s="582">
        <f>H17/C17</f>
        <v>0.11538461538461539</v>
      </c>
      <c r="I18" s="582">
        <f>I17/C17</f>
        <v>0</v>
      </c>
      <c r="J18" s="582">
        <f>J17/C17</f>
        <v>0</v>
      </c>
      <c r="K18" s="582">
        <f>K17/C17</f>
        <v>7.6923076923076927E-2</v>
      </c>
      <c r="L18" s="582">
        <f>L17/C17</f>
        <v>7.6923076923076927E-2</v>
      </c>
      <c r="M18" s="582">
        <f>M17/C17</f>
        <v>7.6923076923076927E-2</v>
      </c>
      <c r="N18" s="582">
        <f>N17/C17</f>
        <v>3.8461538461538464E-2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7.6923076923076927E-2</v>
      </c>
      <c r="S18" s="583">
        <f>S17/C17</f>
        <v>0.26923076923076922</v>
      </c>
      <c r="Z18" s="537" t="s">
        <v>66</v>
      </c>
      <c r="AA18" s="581">
        <f>AA17/AA17</f>
        <v>1</v>
      </c>
      <c r="AB18" s="582">
        <f>AB17/AA17</f>
        <v>0.19230769230769232</v>
      </c>
      <c r="AC18" s="582">
        <f>AC17/AA17</f>
        <v>7.6923076923076927E-2</v>
      </c>
      <c r="AD18" s="582">
        <f>AD17/AA17</f>
        <v>0.11538461538461539</v>
      </c>
      <c r="AE18" s="582">
        <f>AE17/AA17</f>
        <v>0</v>
      </c>
      <c r="AF18" s="582">
        <f>AF17/AA17</f>
        <v>0</v>
      </c>
      <c r="AG18" s="582">
        <f>AG17/AA17</f>
        <v>7.6923076923076927E-2</v>
      </c>
      <c r="AH18" s="582">
        <f>AH17/AA17</f>
        <v>7.6923076923076927E-2</v>
      </c>
      <c r="AI18" s="582">
        <f>AI17/AA17</f>
        <v>0.11538461538461539</v>
      </c>
      <c r="AJ18" s="582">
        <f>AJ17/AA17</f>
        <v>0</v>
      </c>
      <c r="AK18" s="582">
        <f>AK17/AA17</f>
        <v>7.6923076923076927E-2</v>
      </c>
      <c r="AL18" s="650">
        <f>AL17/AA17</f>
        <v>0.26923076923076922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0.28999999999999998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0.14000000000000001</v>
      </c>
      <c r="N22" s="766">
        <f>[3]ペニ!N90</f>
        <v>0</v>
      </c>
      <c r="O22" s="766">
        <f>[3]ペニ!O90</f>
        <v>0</v>
      </c>
      <c r="P22" s="766">
        <f>[3]ペニ!P90</f>
        <v>0</v>
      </c>
      <c r="Q22" s="766">
        <f>[3]ペニ!Q90</f>
        <v>0</v>
      </c>
      <c r="R22" s="766">
        <f>[3]ペニ!R90</f>
        <v>0.14000000000000001</v>
      </c>
      <c r="S22" s="766">
        <f>[3]ペニ!S90</f>
        <v>0</v>
      </c>
    </row>
    <row r="23" spans="2:38" ht="14.25" x14ac:dyDescent="0.15">
      <c r="B23" s="520" t="s">
        <v>83</v>
      </c>
      <c r="C23" s="766">
        <f>[3]ペニ!C91</f>
        <v>0.28999999999999998</v>
      </c>
      <c r="D23" s="766">
        <f>[3]ペニ!D91</f>
        <v>0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0.14000000000000001</v>
      </c>
      <c r="L23" s="766">
        <f>[3]ペニ!L91</f>
        <v>0</v>
      </c>
      <c r="M23" s="766">
        <f>[3]ペニ!M91</f>
        <v>0</v>
      </c>
      <c r="N23" s="766">
        <f>[3]ペニ!N91</f>
        <v>0.14000000000000001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</v>
      </c>
      <c r="S23" s="766">
        <f>[3]ペニ!S91</f>
        <v>0</v>
      </c>
    </row>
    <row r="24" spans="2:38" ht="14.25" x14ac:dyDescent="0.15">
      <c r="B24" s="523" t="s">
        <v>84</v>
      </c>
      <c r="C24" s="766">
        <f>[3]ペニ!C92</f>
        <v>0.28999999999999998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0.14000000000000001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0.28999999999999998</v>
      </c>
      <c r="D25" s="766">
        <f>[3]ペニ!D93</f>
        <v>0</v>
      </c>
      <c r="E25" s="766">
        <f>[3]ペニ!E93</f>
        <v>0.14000000000000001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0.14000000000000001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0.14000000000000001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0.14000000000000001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0.14000000000000001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0.14000000000000001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0.14000000000000001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0.43</v>
      </c>
      <c r="D30" s="766">
        <f>[3]ペニ!D98</f>
        <v>0.14000000000000001</v>
      </c>
      <c r="E30" s="766">
        <f>[3]ペニ!E98</f>
        <v>0</v>
      </c>
      <c r="F30" s="766">
        <f>[3]ペニ!F98</f>
        <v>0.14000000000000001</v>
      </c>
      <c r="G30" s="766">
        <f>[3]ペニ!G98</f>
        <v>0</v>
      </c>
      <c r="H30" s="766">
        <f>[3]ペニ!H98</f>
        <v>0.14000000000000001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0.28999999999999998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0.14000000000000001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0.14000000000000001</v>
      </c>
    </row>
    <row r="32" spans="2:38" ht="14.25" x14ac:dyDescent="0.15">
      <c r="B32" s="520" t="s">
        <v>92</v>
      </c>
      <c r="C32" s="766">
        <f>[3]ペニ!C100</f>
        <v>0.43</v>
      </c>
      <c r="D32" s="766">
        <f>[3]ペニ!D100</f>
        <v>0</v>
      </c>
      <c r="E32" s="766">
        <f>[3]ペニ!E100</f>
        <v>0</v>
      </c>
      <c r="F32" s="766">
        <f>[3]ペニ!F100</f>
        <v>0.14000000000000001</v>
      </c>
      <c r="G32" s="766">
        <f>[3]ペニ!G100</f>
        <v>0.14000000000000001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0.14000000000000001</v>
      </c>
    </row>
    <row r="33" spans="2:23" ht="15" thickBot="1" x14ac:dyDescent="0.2">
      <c r="B33" s="527" t="s">
        <v>93</v>
      </c>
      <c r="C33" s="766">
        <f>[3]ペニ!C101</f>
        <v>1</v>
      </c>
      <c r="D33" s="766">
        <f>[3]ペニ!D101</f>
        <v>0</v>
      </c>
      <c r="E33" s="766">
        <f>[3]ペニ!E101</f>
        <v>0.14000000000000001</v>
      </c>
      <c r="F33" s="766">
        <f>[3]ペニ!F101</f>
        <v>0</v>
      </c>
      <c r="G33" s="766">
        <f>[3]ペニ!G101</f>
        <v>0</v>
      </c>
      <c r="H33" s="766">
        <f>[3]ペニ!H101</f>
        <v>0.14000000000000001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0.14000000000000001</v>
      </c>
      <c r="M33" s="766">
        <f>[3]ペニ!M101</f>
        <v>0.14000000000000001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0.43</v>
      </c>
    </row>
    <row r="34" spans="2:23" ht="15" thickBot="1" x14ac:dyDescent="0.2">
      <c r="B34" s="94" t="s">
        <v>39</v>
      </c>
      <c r="C34" s="777">
        <f t="shared" ref="C34:S34" si="10">SUM(C22:C33)</f>
        <v>3.7300000000000004</v>
      </c>
      <c r="D34" s="790">
        <f t="shared" si="10"/>
        <v>0.14000000000000001</v>
      </c>
      <c r="E34" s="790">
        <f t="shared" si="10"/>
        <v>0.28000000000000003</v>
      </c>
      <c r="F34" s="790">
        <f t="shared" si="10"/>
        <v>0.28000000000000003</v>
      </c>
      <c r="G34" s="790">
        <f t="shared" si="10"/>
        <v>0.28000000000000003</v>
      </c>
      <c r="H34" s="790">
        <f t="shared" si="10"/>
        <v>0.42000000000000004</v>
      </c>
      <c r="I34" s="790">
        <f t="shared" si="10"/>
        <v>0</v>
      </c>
      <c r="J34" s="790">
        <f t="shared" si="10"/>
        <v>0</v>
      </c>
      <c r="K34" s="790">
        <f t="shared" si="10"/>
        <v>0.28000000000000003</v>
      </c>
      <c r="L34" s="790">
        <f t="shared" si="10"/>
        <v>0.28000000000000003</v>
      </c>
      <c r="M34" s="790">
        <f t="shared" si="10"/>
        <v>0.28000000000000003</v>
      </c>
      <c r="N34" s="790">
        <f t="shared" si="10"/>
        <v>0.14000000000000001</v>
      </c>
      <c r="O34" s="790">
        <f t="shared" si="10"/>
        <v>0</v>
      </c>
      <c r="P34" s="790">
        <f t="shared" si="10"/>
        <v>0</v>
      </c>
      <c r="Q34" s="790">
        <f t="shared" si="10"/>
        <v>0</v>
      </c>
      <c r="R34" s="790">
        <f t="shared" si="10"/>
        <v>0.28000000000000003</v>
      </c>
      <c r="S34" s="791">
        <f t="shared" si="10"/>
        <v>0.99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3.7533512064343161E-2</v>
      </c>
      <c r="E35" s="614">
        <f>E34/C34</f>
        <v>7.5067024128686322E-2</v>
      </c>
      <c r="F35" s="614">
        <f>F34/C34</f>
        <v>7.5067024128686322E-2</v>
      </c>
      <c r="G35" s="614">
        <f>G34/C34</f>
        <v>7.5067024128686322E-2</v>
      </c>
      <c r="H35" s="614">
        <f>H34/C34</f>
        <v>0.11260053619302948</v>
      </c>
      <c r="I35" s="614">
        <f>I34/C34</f>
        <v>0</v>
      </c>
      <c r="J35" s="614">
        <f>J34/C34</f>
        <v>0</v>
      </c>
      <c r="K35" s="614">
        <f>K34/C34</f>
        <v>7.5067024128686322E-2</v>
      </c>
      <c r="L35" s="614">
        <f>L34/C34</f>
        <v>7.5067024128686322E-2</v>
      </c>
      <c r="M35" s="614">
        <f>M34/C34</f>
        <v>7.5067024128686322E-2</v>
      </c>
      <c r="N35" s="614">
        <f>N34/C34</f>
        <v>3.7533512064343161E-2</v>
      </c>
      <c r="O35" s="614">
        <f>O34/C34</f>
        <v>0</v>
      </c>
      <c r="P35" s="614">
        <f>P34/C34</f>
        <v>0</v>
      </c>
      <c r="Q35" s="614">
        <f>Q34/C34</f>
        <v>0</v>
      </c>
      <c r="R35" s="614">
        <f>R34/C34</f>
        <v>7.5067024128686322E-2</v>
      </c>
      <c r="S35" s="615">
        <f>S34/C34</f>
        <v>0.26541554959785518</v>
      </c>
    </row>
    <row r="40" spans="2:23" ht="19.5" thickBot="1" x14ac:dyDescent="0.2">
      <c r="B40" s="162" t="str">
        <f>B20</f>
        <v>令和6年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80</v>
      </c>
      <c r="D42" s="915">
        <f>[4]ペニ!D38</f>
        <v>2</v>
      </c>
      <c r="E42" s="915">
        <f>[4]ペニ!E38</f>
        <v>13</v>
      </c>
      <c r="F42" s="915">
        <f>[4]ペニ!F38</f>
        <v>3</v>
      </c>
      <c r="G42" s="915">
        <f>[4]ペニ!G38</f>
        <v>0</v>
      </c>
      <c r="H42" s="915">
        <f>[4]ペニ!H38</f>
        <v>0</v>
      </c>
      <c r="I42" s="915">
        <f>[4]ペニ!I38</f>
        <v>0</v>
      </c>
      <c r="J42" s="915">
        <f>[4]ペニ!J38</f>
        <v>3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0</v>
      </c>
      <c r="O42" s="915">
        <f>[4]ペニ!O38</f>
        <v>1</v>
      </c>
      <c r="P42" s="915">
        <f>[4]ペニ!P38</f>
        <v>2</v>
      </c>
      <c r="Q42" s="915">
        <f>[4]ペニ!Q38</f>
        <v>7</v>
      </c>
      <c r="R42" s="915">
        <f>[4]ペニ!R38</f>
        <v>8</v>
      </c>
      <c r="S42" s="915">
        <f>[4]ペニ!S38</f>
        <v>34</v>
      </c>
      <c r="V42">
        <f>'保健所別（令和6年）'!$D$75</f>
        <v>80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74</v>
      </c>
      <c r="D43" s="915">
        <f>[4]ペニ!D39</f>
        <v>4</v>
      </c>
      <c r="E43" s="915">
        <f>[4]ペニ!E39</f>
        <v>15</v>
      </c>
      <c r="F43" s="915">
        <f>[4]ペニ!F39</f>
        <v>3</v>
      </c>
      <c r="G43" s="915">
        <f>[4]ペニ!G39</f>
        <v>2</v>
      </c>
      <c r="H43" s="915">
        <f>[4]ペニ!H39</f>
        <v>0</v>
      </c>
      <c r="I43" s="915">
        <f>[4]ペニ!I39</f>
        <v>0</v>
      </c>
      <c r="J43" s="915">
        <f>[4]ペニ!J39</f>
        <v>2</v>
      </c>
      <c r="K43" s="915">
        <f>[4]ペニ!K39</f>
        <v>1</v>
      </c>
      <c r="L43" s="915">
        <f>[4]ペニ!L39</f>
        <v>2</v>
      </c>
      <c r="M43" s="915">
        <f>[4]ペニ!M39</f>
        <v>2</v>
      </c>
      <c r="N43" s="915">
        <f>[4]ペニ!N39</f>
        <v>2</v>
      </c>
      <c r="O43" s="915">
        <f>[4]ペニ!O39</f>
        <v>0</v>
      </c>
      <c r="P43" s="915">
        <f>[4]ペニ!P39</f>
        <v>1</v>
      </c>
      <c r="Q43" s="915">
        <f>[4]ペニ!Q39</f>
        <v>1</v>
      </c>
      <c r="R43" s="915">
        <f>[4]ペニ!R39</f>
        <v>1</v>
      </c>
      <c r="S43" s="915">
        <f>[4]ペニ!S39</f>
        <v>38</v>
      </c>
      <c r="V43">
        <f>'保健所別（令和6年）'!$E$75</f>
        <v>74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60</v>
      </c>
      <c r="D44" s="915">
        <f>[4]ペニ!D40</f>
        <v>3</v>
      </c>
      <c r="E44" s="915">
        <f>[4]ペニ!E40</f>
        <v>14</v>
      </c>
      <c r="F44" s="915">
        <f>[4]ペニ!F40</f>
        <v>3</v>
      </c>
      <c r="G44" s="915">
        <f>[4]ペニ!G40</f>
        <v>1</v>
      </c>
      <c r="H44" s="915">
        <f>[4]ペニ!H40</f>
        <v>0</v>
      </c>
      <c r="I44" s="915">
        <f>[4]ペニ!I40</f>
        <v>1</v>
      </c>
      <c r="J44" s="915">
        <f>[4]ペニ!J40</f>
        <v>1</v>
      </c>
      <c r="K44" s="915">
        <f>[4]ペニ!K40</f>
        <v>3</v>
      </c>
      <c r="L44" s="915">
        <f>[4]ペニ!L40</f>
        <v>1</v>
      </c>
      <c r="M44" s="915">
        <f>[4]ペニ!M40</f>
        <v>1</v>
      </c>
      <c r="N44" s="915">
        <f>[4]ペニ!N40</f>
        <v>1</v>
      </c>
      <c r="O44" s="915">
        <f>[4]ペニ!O40</f>
        <v>3</v>
      </c>
      <c r="P44" s="915">
        <f>[4]ペニ!P40</f>
        <v>0</v>
      </c>
      <c r="Q44" s="915">
        <f>[4]ペニ!Q40</f>
        <v>2</v>
      </c>
      <c r="R44" s="915">
        <f>[4]ペニ!R40</f>
        <v>1</v>
      </c>
      <c r="S44" s="915">
        <f>[4]ペニ!S40</f>
        <v>25</v>
      </c>
      <c r="V44">
        <f>'保健所別（令和6年）'!$F$75</f>
        <v>60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93</v>
      </c>
      <c r="D45" s="915">
        <f>[4]ペニ!D41</f>
        <v>9</v>
      </c>
      <c r="E45" s="915">
        <f>[4]ペニ!E41</f>
        <v>22</v>
      </c>
      <c r="F45" s="915">
        <f>[4]ペニ!F41</f>
        <v>2</v>
      </c>
      <c r="G45" s="915">
        <f>[4]ペニ!G41</f>
        <v>1</v>
      </c>
      <c r="H45" s="915">
        <f>[4]ペニ!H41</f>
        <v>0</v>
      </c>
      <c r="I45" s="915">
        <f>[4]ペニ!I41</f>
        <v>0</v>
      </c>
      <c r="J45" s="915">
        <f>[4]ペニ!J41</f>
        <v>1</v>
      </c>
      <c r="K45" s="915">
        <f>[4]ペニ!K41</f>
        <v>1</v>
      </c>
      <c r="L45" s="915">
        <f>[4]ペニ!L41</f>
        <v>3</v>
      </c>
      <c r="M45" s="915">
        <f>[4]ペニ!M41</f>
        <v>1</v>
      </c>
      <c r="N45" s="915">
        <f>[4]ペニ!N41</f>
        <v>3</v>
      </c>
      <c r="O45" s="915">
        <f>[4]ペニ!O41</f>
        <v>2</v>
      </c>
      <c r="P45" s="915">
        <f>[4]ペニ!P41</f>
        <v>1</v>
      </c>
      <c r="Q45" s="915">
        <f>[4]ペニ!Q41</f>
        <v>2</v>
      </c>
      <c r="R45" s="915">
        <f>[4]ペニ!R41</f>
        <v>5</v>
      </c>
      <c r="S45" s="915">
        <f>[4]ペニ!S41</f>
        <v>40</v>
      </c>
      <c r="V45">
        <f>'保健所別（令和6年）'!$G$75</f>
        <v>93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97</v>
      </c>
      <c r="D46" s="915">
        <f>[4]ペニ!D42</f>
        <v>7</v>
      </c>
      <c r="E46" s="915">
        <f>[4]ペニ!E42</f>
        <v>20</v>
      </c>
      <c r="F46" s="915">
        <f>[4]ペニ!F42</f>
        <v>3</v>
      </c>
      <c r="G46" s="915">
        <f>[4]ペニ!G42</f>
        <v>0</v>
      </c>
      <c r="H46" s="915">
        <f>[4]ペニ!H42</f>
        <v>0</v>
      </c>
      <c r="I46" s="915">
        <f>[4]ペニ!I42</f>
        <v>0</v>
      </c>
      <c r="J46" s="915">
        <f>[4]ペニ!J42</f>
        <v>0</v>
      </c>
      <c r="K46" s="915">
        <f>[4]ペニ!K42</f>
        <v>1</v>
      </c>
      <c r="L46" s="915">
        <f>[4]ペニ!L42</f>
        <v>3</v>
      </c>
      <c r="M46" s="915">
        <f>[4]ペニ!M42</f>
        <v>1</v>
      </c>
      <c r="N46" s="915">
        <f>[4]ペニ!N42</f>
        <v>1</v>
      </c>
      <c r="O46" s="915">
        <f>[4]ペニ!O42</f>
        <v>1</v>
      </c>
      <c r="P46" s="915">
        <f>[4]ペニ!P42</f>
        <v>3</v>
      </c>
      <c r="Q46" s="915">
        <f>[4]ペニ!Q42</f>
        <v>5</v>
      </c>
      <c r="R46" s="915">
        <f>[4]ペニ!R42</f>
        <v>2</v>
      </c>
      <c r="S46" s="915">
        <f>[4]ペニ!S42</f>
        <v>50</v>
      </c>
      <c r="V46">
        <f>'保健所別（令和6年）'!$H$75</f>
        <v>97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79</v>
      </c>
      <c r="D47" s="915">
        <f>[4]ペニ!D43</f>
        <v>8</v>
      </c>
      <c r="E47" s="915">
        <f>[4]ペニ!E43</f>
        <v>20</v>
      </c>
      <c r="F47" s="915">
        <f>[4]ペニ!F43</f>
        <v>4</v>
      </c>
      <c r="G47" s="915">
        <f>[4]ペニ!G43</f>
        <v>1</v>
      </c>
      <c r="H47" s="915">
        <f>[4]ペニ!H43</f>
        <v>1</v>
      </c>
      <c r="I47" s="915">
        <f>[4]ペニ!I43</f>
        <v>1</v>
      </c>
      <c r="J47" s="915">
        <f>[4]ペニ!J43</f>
        <v>2</v>
      </c>
      <c r="K47" s="915">
        <f>[4]ペニ!K43</f>
        <v>2</v>
      </c>
      <c r="L47" s="915">
        <f>[4]ペニ!L43</f>
        <v>0</v>
      </c>
      <c r="M47" s="915">
        <f>[4]ペニ!M43</f>
        <v>0</v>
      </c>
      <c r="N47" s="915">
        <f>[4]ペニ!N43</f>
        <v>0</v>
      </c>
      <c r="O47" s="915">
        <f>[4]ペニ!O43</f>
        <v>2</v>
      </c>
      <c r="P47" s="915">
        <f>[4]ペニ!P43</f>
        <v>1</v>
      </c>
      <c r="Q47" s="915">
        <f>[4]ペニ!Q43</f>
        <v>1</v>
      </c>
      <c r="R47" s="915">
        <f>[4]ペニ!R43</f>
        <v>3</v>
      </c>
      <c r="S47" s="915">
        <f>[4]ペニ!S43</f>
        <v>33</v>
      </c>
      <c r="V47">
        <f>'保健所別（令和6年）'!$I$75</f>
        <v>79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76</v>
      </c>
      <c r="D48" s="915">
        <f>[4]ペニ!D44</f>
        <v>7</v>
      </c>
      <c r="E48" s="915">
        <f>[4]ペニ!E44</f>
        <v>18</v>
      </c>
      <c r="F48" s="915">
        <f>[4]ペニ!F44</f>
        <v>4</v>
      </c>
      <c r="G48" s="915">
        <f>[4]ペニ!G44</f>
        <v>1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1</v>
      </c>
      <c r="M48" s="915">
        <f>[4]ペニ!M44</f>
        <v>2</v>
      </c>
      <c r="N48" s="915">
        <f>[4]ペニ!N44</f>
        <v>1</v>
      </c>
      <c r="O48" s="915">
        <f>[4]ペニ!O44</f>
        <v>0</v>
      </c>
      <c r="P48" s="915">
        <f>[4]ペニ!P44</f>
        <v>2</v>
      </c>
      <c r="Q48" s="915">
        <f>[4]ペニ!Q44</f>
        <v>3</v>
      </c>
      <c r="R48" s="915">
        <f>[4]ペニ!R44</f>
        <v>4</v>
      </c>
      <c r="S48" s="915">
        <f>[4]ペニ!S44</f>
        <v>33</v>
      </c>
      <c r="V48">
        <f>'保健所別（令和6年）'!$J$75</f>
        <v>76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54</v>
      </c>
      <c r="D49" s="915">
        <f>[4]ペニ!D45</f>
        <v>3</v>
      </c>
      <c r="E49" s="915">
        <f>[4]ペニ!E45</f>
        <v>9</v>
      </c>
      <c r="F49" s="915">
        <f>[4]ペニ!F45</f>
        <v>2</v>
      </c>
      <c r="G49" s="915">
        <f>[4]ペニ!G45</f>
        <v>2</v>
      </c>
      <c r="H49" s="915">
        <f>[4]ペニ!H45</f>
        <v>0</v>
      </c>
      <c r="I49" s="915">
        <f>[4]ペニ!I45</f>
        <v>0</v>
      </c>
      <c r="J49" s="915">
        <f>[4]ペニ!J45</f>
        <v>1</v>
      </c>
      <c r="K49" s="915">
        <f>[4]ペニ!K45</f>
        <v>0</v>
      </c>
      <c r="L49" s="915">
        <f>[4]ペニ!L45</f>
        <v>2</v>
      </c>
      <c r="M49" s="915">
        <f>[4]ペニ!M45</f>
        <v>1</v>
      </c>
      <c r="N49" s="915">
        <f>[4]ペニ!N45</f>
        <v>0</v>
      </c>
      <c r="O49" s="915">
        <f>[4]ペニ!O45</f>
        <v>2</v>
      </c>
      <c r="P49" s="915">
        <f>[4]ペニ!P45</f>
        <v>1</v>
      </c>
      <c r="Q49" s="915">
        <f>[4]ペニ!Q45</f>
        <v>3</v>
      </c>
      <c r="R49" s="915">
        <f>[4]ペニ!R45</f>
        <v>3</v>
      </c>
      <c r="S49" s="915">
        <f>[4]ペニ!S45</f>
        <v>25</v>
      </c>
      <c r="V49">
        <f>'保健所別（令和6年）'!$K$75</f>
        <v>54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45</v>
      </c>
      <c r="D50" s="915">
        <f>[4]ペニ!D46</f>
        <v>2</v>
      </c>
      <c r="E50" s="915">
        <f>[4]ペニ!E46</f>
        <v>9</v>
      </c>
      <c r="F50" s="915">
        <f>[4]ペニ!F46</f>
        <v>1</v>
      </c>
      <c r="G50" s="915">
        <f>[4]ペニ!G46</f>
        <v>0</v>
      </c>
      <c r="H50" s="915">
        <f>[4]ペニ!H46</f>
        <v>1</v>
      </c>
      <c r="I50" s="915">
        <f>[4]ペニ!I46</f>
        <v>0</v>
      </c>
      <c r="J50" s="915">
        <f>[4]ペニ!J46</f>
        <v>1</v>
      </c>
      <c r="K50" s="915">
        <f>[4]ペニ!K46</f>
        <v>0</v>
      </c>
      <c r="L50" s="915">
        <f>[4]ペニ!L46</f>
        <v>0</v>
      </c>
      <c r="M50" s="915">
        <f>[4]ペニ!M46</f>
        <v>1</v>
      </c>
      <c r="N50" s="915">
        <f>[4]ペニ!N46</f>
        <v>0</v>
      </c>
      <c r="O50" s="915">
        <f>[4]ペニ!O46</f>
        <v>1</v>
      </c>
      <c r="P50" s="915">
        <f>[4]ペニ!P46</f>
        <v>0</v>
      </c>
      <c r="Q50" s="915">
        <f>[4]ペニ!Q46</f>
        <v>2</v>
      </c>
      <c r="R50" s="915">
        <f>[4]ペニ!R46</f>
        <v>1</v>
      </c>
      <c r="S50" s="915">
        <f>[4]ペニ!S46</f>
        <v>26</v>
      </c>
      <c r="V50">
        <f>'保健所別（令和6年）'!$L$75</f>
        <v>45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66</v>
      </c>
      <c r="D51" s="915">
        <f>[4]ペニ!D47</f>
        <v>3</v>
      </c>
      <c r="E51" s="915">
        <f>[4]ペニ!E47</f>
        <v>8</v>
      </c>
      <c r="F51" s="915">
        <f>[4]ペニ!F47</f>
        <v>0</v>
      </c>
      <c r="G51" s="915">
        <f>[4]ペニ!G47</f>
        <v>2</v>
      </c>
      <c r="H51" s="915">
        <f>[4]ペニ!H47</f>
        <v>2</v>
      </c>
      <c r="I51" s="915">
        <f>[4]ペニ!I47</f>
        <v>1</v>
      </c>
      <c r="J51" s="915">
        <f>[4]ペニ!J47</f>
        <v>0</v>
      </c>
      <c r="K51" s="915">
        <f>[4]ペニ!K47</f>
        <v>1</v>
      </c>
      <c r="L51" s="915">
        <f>[4]ペニ!L47</f>
        <v>3</v>
      </c>
      <c r="M51" s="915">
        <f>[4]ペニ!M47</f>
        <v>1</v>
      </c>
      <c r="N51" s="915">
        <f>[4]ペニ!N47</f>
        <v>1</v>
      </c>
      <c r="O51" s="915">
        <f>[4]ペニ!O47</f>
        <v>2</v>
      </c>
      <c r="P51" s="915">
        <f>[4]ペニ!P47</f>
        <v>1</v>
      </c>
      <c r="Q51" s="915">
        <f>[4]ペニ!Q47</f>
        <v>4</v>
      </c>
      <c r="R51" s="915">
        <f>[4]ペニ!R47</f>
        <v>8</v>
      </c>
      <c r="S51" s="915">
        <f>[4]ペニ!S47</f>
        <v>29</v>
      </c>
      <c r="V51">
        <f>'保健所別（令和6年）'!$M$75</f>
        <v>66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83</v>
      </c>
      <c r="D52" s="915">
        <f>[4]ペニ!D48</f>
        <v>1</v>
      </c>
      <c r="E52" s="915">
        <f>[4]ペニ!E48</f>
        <v>11</v>
      </c>
      <c r="F52" s="915">
        <f>[4]ペニ!F48</f>
        <v>3</v>
      </c>
      <c r="G52" s="915">
        <f>[4]ペニ!G48</f>
        <v>2</v>
      </c>
      <c r="H52" s="915">
        <f>[4]ペニ!H48</f>
        <v>0</v>
      </c>
      <c r="I52" s="915">
        <f>[4]ペニ!I48</f>
        <v>2</v>
      </c>
      <c r="J52" s="915">
        <f>[4]ペニ!J48</f>
        <v>2</v>
      </c>
      <c r="K52" s="915">
        <f>[4]ペニ!K48</f>
        <v>1</v>
      </c>
      <c r="L52" s="915">
        <f>[4]ペニ!L48</f>
        <v>0</v>
      </c>
      <c r="M52" s="915">
        <f>[4]ペニ!M48</f>
        <v>0</v>
      </c>
      <c r="N52" s="915">
        <f>[4]ペニ!N48</f>
        <v>1</v>
      </c>
      <c r="O52" s="915">
        <f>[4]ペニ!O48</f>
        <v>3</v>
      </c>
      <c r="P52" s="915">
        <f>[4]ペニ!P48</f>
        <v>4</v>
      </c>
      <c r="Q52" s="915">
        <f>[4]ペニ!Q48</f>
        <v>5</v>
      </c>
      <c r="R52" s="915">
        <f>[4]ペニ!R48</f>
        <v>6</v>
      </c>
      <c r="S52" s="915">
        <f>[4]ペニ!S48</f>
        <v>42</v>
      </c>
      <c r="V52">
        <f>'保健所別（令和6年）'!$N$75</f>
        <v>83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86</v>
      </c>
      <c r="D53" s="915">
        <f>[4]ペニ!D49</f>
        <v>3</v>
      </c>
      <c r="E53" s="915">
        <f>[4]ペニ!E49</f>
        <v>17</v>
      </c>
      <c r="F53" s="915">
        <f>[4]ペニ!F49</f>
        <v>4</v>
      </c>
      <c r="G53" s="915">
        <f>[4]ペニ!G49</f>
        <v>3</v>
      </c>
      <c r="H53" s="915">
        <f>[4]ペニ!H49</f>
        <v>1</v>
      </c>
      <c r="I53" s="915">
        <f>[4]ペニ!I49</f>
        <v>0</v>
      </c>
      <c r="J53" s="915">
        <f>[4]ペニ!J49</f>
        <v>0</v>
      </c>
      <c r="K53" s="915">
        <f>[4]ペニ!K49</f>
        <v>1</v>
      </c>
      <c r="L53" s="915">
        <f>[4]ペニ!L49</f>
        <v>3</v>
      </c>
      <c r="M53" s="915">
        <f>[4]ペニ!M49</f>
        <v>3</v>
      </c>
      <c r="N53" s="915">
        <f>[4]ペニ!N49</f>
        <v>1</v>
      </c>
      <c r="O53" s="915">
        <f>[4]ペニ!O49</f>
        <v>2</v>
      </c>
      <c r="P53" s="915">
        <f>[4]ペニ!P49</f>
        <v>2</v>
      </c>
      <c r="Q53" s="915">
        <f>[4]ペニ!Q49</f>
        <v>5</v>
      </c>
      <c r="R53" s="915">
        <f>[4]ペニ!R49</f>
        <v>5</v>
      </c>
      <c r="S53" s="915">
        <f>[4]ペニ!S49</f>
        <v>36</v>
      </c>
      <c r="V53">
        <f>'保健所別（令和6年）'!$O$75</f>
        <v>86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893</v>
      </c>
      <c r="D54" s="741">
        <f t="shared" si="12"/>
        <v>52</v>
      </c>
      <c r="E54" s="741">
        <f t="shared" si="12"/>
        <v>176</v>
      </c>
      <c r="F54" s="741">
        <f t="shared" si="12"/>
        <v>32</v>
      </c>
      <c r="G54" s="741">
        <f t="shared" si="12"/>
        <v>15</v>
      </c>
      <c r="H54" s="741">
        <f t="shared" si="12"/>
        <v>5</v>
      </c>
      <c r="I54" s="741">
        <f t="shared" si="12"/>
        <v>5</v>
      </c>
      <c r="J54" s="741">
        <f t="shared" si="12"/>
        <v>13</v>
      </c>
      <c r="K54" s="741">
        <f t="shared" si="12"/>
        <v>14</v>
      </c>
      <c r="L54" s="741">
        <f t="shared" si="12"/>
        <v>19</v>
      </c>
      <c r="M54" s="741">
        <f t="shared" si="12"/>
        <v>16</v>
      </c>
      <c r="N54" s="741">
        <f t="shared" si="12"/>
        <v>11</v>
      </c>
      <c r="O54" s="741">
        <f t="shared" si="12"/>
        <v>19</v>
      </c>
      <c r="P54" s="741">
        <f t="shared" si="12"/>
        <v>18</v>
      </c>
      <c r="Q54" s="741">
        <f t="shared" si="12"/>
        <v>40</v>
      </c>
      <c r="R54" s="741">
        <f t="shared" si="12"/>
        <v>47</v>
      </c>
      <c r="S54" s="742">
        <f t="shared" si="12"/>
        <v>411</v>
      </c>
      <c r="W54">
        <f>C54-V53:V54</f>
        <v>893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5.823068309070549E-2</v>
      </c>
      <c r="E55" s="603">
        <f>E54/C54</f>
        <v>0.19708846584546472</v>
      </c>
      <c r="F55" s="603">
        <f>F54/C54</f>
        <v>3.5834266517357223E-2</v>
      </c>
      <c r="G55" s="603">
        <f>G54/C54</f>
        <v>1.6797312430011199E-2</v>
      </c>
      <c r="H55" s="603">
        <f>H54/C54</f>
        <v>5.5991041433370659E-3</v>
      </c>
      <c r="I55" s="603">
        <f>I54/C54</f>
        <v>5.5991041433370659E-3</v>
      </c>
      <c r="J55" s="603">
        <f>J54/C54</f>
        <v>1.4557670772676373E-2</v>
      </c>
      <c r="K55" s="603">
        <f>K54/C54</f>
        <v>1.5677491601343786E-2</v>
      </c>
      <c r="L55" s="603">
        <f>L54/C54</f>
        <v>2.1276595744680851E-2</v>
      </c>
      <c r="M55" s="603">
        <f>M54/C54</f>
        <v>1.7917133258678612E-2</v>
      </c>
      <c r="N55" s="603">
        <f>N54/C54</f>
        <v>1.2318029115341545E-2</v>
      </c>
      <c r="O55" s="603">
        <f>O54/C54</f>
        <v>2.1276595744680851E-2</v>
      </c>
      <c r="P55" s="603">
        <f>P54/C54</f>
        <v>2.0156774916013438E-2</v>
      </c>
      <c r="Q55" s="603">
        <f>Q54/C54</f>
        <v>4.4792833146696527E-2</v>
      </c>
      <c r="R55" s="603">
        <f>R54/C54</f>
        <v>5.2631578947368418E-2</v>
      </c>
      <c r="S55" s="604">
        <f>S54/C54</f>
        <v>0.46024636058230683</v>
      </c>
    </row>
    <row r="57" spans="2:24" ht="19.5" thickBot="1" x14ac:dyDescent="0.2">
      <c r="B57" s="162" t="str">
        <f>B40</f>
        <v>令和6年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0.17</v>
      </c>
      <c r="D59" s="766">
        <f>[4]ペニ!D90</f>
        <v>0</v>
      </c>
      <c r="E59" s="766">
        <f>[4]ペニ!E90</f>
        <v>0.03</v>
      </c>
      <c r="F59" s="766">
        <f>[4]ペニ!F90</f>
        <v>0.01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0.01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7.0000000000000007E-2</v>
      </c>
      <c r="V59" s="709"/>
      <c r="W59">
        <f t="array" ref="W59:W70">TRANSPOSE('保健所別（令和6年）'!D83:O83)</f>
        <v>0.17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0.15</v>
      </c>
      <c r="D60" s="766">
        <f>[4]ペニ!D91</f>
        <v>0.01</v>
      </c>
      <c r="E60" s="766">
        <f>[4]ペニ!E91</f>
        <v>0.03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</v>
      </c>
      <c r="S60" s="766">
        <f>[4]ペニ!S91</f>
        <v>0.08</v>
      </c>
      <c r="V60" s="710"/>
      <c r="W60">
        <v>0.15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0.13</v>
      </c>
      <c r="D61" s="766">
        <f>[4]ペニ!D92</f>
        <v>0.01</v>
      </c>
      <c r="E61" s="766">
        <f>[4]ペニ!E92</f>
        <v>0.03</v>
      </c>
      <c r="F61" s="766">
        <f>[4]ペニ!F92</f>
        <v>0.01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0.01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0.01</v>
      </c>
      <c r="P61" s="766">
        <f>[4]ペニ!P92</f>
        <v>0</v>
      </c>
      <c r="Q61" s="766">
        <f>[4]ペニ!Q92</f>
        <v>0</v>
      </c>
      <c r="R61" s="766">
        <f>[4]ペニ!R92</f>
        <v>0</v>
      </c>
      <c r="S61" s="766">
        <f>[4]ペニ!S92</f>
        <v>0.05</v>
      </c>
      <c r="V61" s="710"/>
      <c r="W61">
        <v>0.13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0.19</v>
      </c>
      <c r="D62" s="766">
        <f>[4]ペニ!D93</f>
        <v>0.02</v>
      </c>
      <c r="E62" s="766">
        <f>[4]ペニ!E93</f>
        <v>0.05</v>
      </c>
      <c r="F62" s="766">
        <f>[4]ペニ!F93</f>
        <v>0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0.01</v>
      </c>
      <c r="M62" s="766">
        <f>[4]ペニ!M93</f>
        <v>0</v>
      </c>
      <c r="N62" s="766">
        <f>[4]ペニ!N93</f>
        <v>0.01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0.08</v>
      </c>
      <c r="V62" s="710"/>
      <c r="W62">
        <v>0.19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0.2</v>
      </c>
      <c r="D63" s="766">
        <f>[4]ペニ!D94</f>
        <v>0.01</v>
      </c>
      <c r="E63" s="766">
        <f>[4]ペニ!E94</f>
        <v>0.04</v>
      </c>
      <c r="F63" s="766">
        <f>[4]ペニ!F94</f>
        <v>0.01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0.01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0.01</v>
      </c>
      <c r="Q63" s="766">
        <f>[4]ペニ!Q94</f>
        <v>0.01</v>
      </c>
      <c r="R63" s="766">
        <f>[4]ペニ!R94</f>
        <v>0</v>
      </c>
      <c r="S63" s="766">
        <f>[4]ペニ!S94</f>
        <v>0.1</v>
      </c>
      <c r="V63" s="710"/>
      <c r="W63">
        <v>0.2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0.16</v>
      </c>
      <c r="D64" s="766">
        <f>[4]ペニ!D95</f>
        <v>0.02</v>
      </c>
      <c r="E64" s="766">
        <f>[4]ペニ!E95</f>
        <v>0.04</v>
      </c>
      <c r="F64" s="766">
        <f>[4]ペニ!F95</f>
        <v>0.01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0.01</v>
      </c>
      <c r="S64" s="766">
        <f>[4]ペニ!S95</f>
        <v>7.0000000000000007E-2</v>
      </c>
      <c r="V64" s="710"/>
      <c r="W64">
        <v>0.16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0.16</v>
      </c>
      <c r="D65" s="766">
        <f>[4]ペニ!D96</f>
        <v>0.01</v>
      </c>
      <c r="E65" s="766">
        <f>[4]ペニ!E96</f>
        <v>0.04</v>
      </c>
      <c r="F65" s="766">
        <f>[4]ペニ!F96</f>
        <v>0.01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0.01</v>
      </c>
      <c r="R65" s="766">
        <f>[4]ペニ!R96</f>
        <v>0.01</v>
      </c>
      <c r="S65" s="766">
        <f>[4]ペニ!S96</f>
        <v>7.0000000000000007E-2</v>
      </c>
      <c r="V65" s="710"/>
      <c r="W65">
        <v>0.16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0.11</v>
      </c>
      <c r="D66" s="766">
        <f>[4]ペニ!D97</f>
        <v>0.01</v>
      </c>
      <c r="E66" s="766">
        <f>[4]ペニ!E97</f>
        <v>0.02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0.01</v>
      </c>
      <c r="R66" s="766">
        <f>[4]ペニ!R97</f>
        <v>0.01</v>
      </c>
      <c r="S66" s="766">
        <f>[4]ペニ!S97</f>
        <v>0.05</v>
      </c>
      <c r="V66" s="710"/>
      <c r="W66">
        <v>0.11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0.09</v>
      </c>
      <c r="D67" s="766">
        <f>[4]ペニ!D98</f>
        <v>0</v>
      </c>
      <c r="E67" s="766">
        <f>[4]ペニ!E98</f>
        <v>0.02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0.05</v>
      </c>
      <c r="V67" s="710"/>
      <c r="W67">
        <v>0.09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0.14000000000000001</v>
      </c>
      <c r="D68" s="766">
        <f>[4]ペニ!D99</f>
        <v>0.01</v>
      </c>
      <c r="E68" s="766">
        <f>[4]ペニ!E99</f>
        <v>0.02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0.01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0.01</v>
      </c>
      <c r="R68" s="766">
        <f>[4]ペニ!R99</f>
        <v>0.02</v>
      </c>
      <c r="S68" s="766">
        <f>[4]ペニ!S99</f>
        <v>0.06</v>
      </c>
      <c r="V68" s="710"/>
      <c r="W68">
        <v>0.14000000000000001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0.17</v>
      </c>
      <c r="D69" s="766">
        <f>[4]ペニ!D100</f>
        <v>0</v>
      </c>
      <c r="E69" s="766">
        <f>[4]ペニ!E100</f>
        <v>0.02</v>
      </c>
      <c r="F69" s="766">
        <f>[4]ペニ!F100</f>
        <v>0.01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0.01</v>
      </c>
      <c r="P69" s="766">
        <f>[4]ペニ!P100</f>
        <v>0.01</v>
      </c>
      <c r="Q69" s="766">
        <f>[4]ペニ!Q100</f>
        <v>0.01</v>
      </c>
      <c r="R69" s="766">
        <f>[4]ペニ!R100</f>
        <v>0.01</v>
      </c>
      <c r="S69" s="766">
        <f>[4]ペニ!S100</f>
        <v>0.09</v>
      </c>
      <c r="V69" s="710"/>
      <c r="W69">
        <v>0.17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0.18</v>
      </c>
      <c r="D70" s="766">
        <f>[4]ペニ!D101</f>
        <v>0.01</v>
      </c>
      <c r="E70" s="766">
        <f>[4]ペニ!E101</f>
        <v>0.04</v>
      </c>
      <c r="F70" s="766">
        <f>[4]ペニ!F101</f>
        <v>0.01</v>
      </c>
      <c r="G70" s="766">
        <f>[4]ペニ!G101</f>
        <v>0.01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0.01</v>
      </c>
      <c r="M70" s="766">
        <f>[4]ペニ!M101</f>
        <v>0.01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0.01</v>
      </c>
      <c r="R70" s="766">
        <f>[4]ペニ!R101</f>
        <v>0.01</v>
      </c>
      <c r="S70" s="766">
        <f>[4]ペニ!S101</f>
        <v>0.08</v>
      </c>
      <c r="V70" s="711"/>
      <c r="W70">
        <v>0.18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1.8499999999999999</v>
      </c>
      <c r="D71" s="786">
        <f t="shared" si="14"/>
        <v>0.10999999999999999</v>
      </c>
      <c r="E71" s="786">
        <f t="shared" si="14"/>
        <v>0.38000000000000006</v>
      </c>
      <c r="F71" s="786">
        <f t="shared" si="14"/>
        <v>0.08</v>
      </c>
      <c r="G71" s="786">
        <f t="shared" si="14"/>
        <v>0.01</v>
      </c>
      <c r="H71" s="786">
        <f t="shared" si="14"/>
        <v>0</v>
      </c>
      <c r="I71" s="786">
        <f t="shared" si="14"/>
        <v>0</v>
      </c>
      <c r="J71" s="786">
        <f t="shared" si="14"/>
        <v>0.01</v>
      </c>
      <c r="K71" s="786">
        <f t="shared" si="14"/>
        <v>0.02</v>
      </c>
      <c r="L71" s="786">
        <f t="shared" si="14"/>
        <v>0.04</v>
      </c>
      <c r="M71" s="786">
        <f t="shared" si="14"/>
        <v>0.02</v>
      </c>
      <c r="N71" s="786">
        <f t="shared" si="14"/>
        <v>0.01</v>
      </c>
      <c r="O71" s="786">
        <f t="shared" si="14"/>
        <v>0.02</v>
      </c>
      <c r="P71" s="786">
        <f t="shared" si="14"/>
        <v>0.02</v>
      </c>
      <c r="Q71" s="786">
        <f t="shared" si="14"/>
        <v>7.0000000000000007E-2</v>
      </c>
      <c r="R71" s="786">
        <f t="shared" si="14"/>
        <v>9.9999999999999992E-2</v>
      </c>
      <c r="S71" s="787">
        <f t="shared" si="14"/>
        <v>0.85000000000000009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5.9459459459459456E-2</v>
      </c>
      <c r="E72" s="603">
        <f>E71/C71</f>
        <v>0.20540540540540544</v>
      </c>
      <c r="F72" s="603">
        <f>F71/C71</f>
        <v>4.3243243243243246E-2</v>
      </c>
      <c r="G72" s="603">
        <f>G71/C71</f>
        <v>5.4054054054054057E-3</v>
      </c>
      <c r="H72" s="603">
        <f>H71/C71</f>
        <v>0</v>
      </c>
      <c r="I72" s="603">
        <f>I71/C71</f>
        <v>0</v>
      </c>
      <c r="J72" s="603">
        <f>J71/C71</f>
        <v>5.4054054054054057E-3</v>
      </c>
      <c r="K72" s="603">
        <f>K71/C71</f>
        <v>1.0810810810810811E-2</v>
      </c>
      <c r="L72" s="603">
        <f>L71/C71</f>
        <v>2.1621621621621623E-2</v>
      </c>
      <c r="M72" s="603">
        <f>M71/C71</f>
        <v>1.0810810810810811E-2</v>
      </c>
      <c r="N72" s="603">
        <f>N71/C71</f>
        <v>5.4054054054054057E-3</v>
      </c>
      <c r="O72" s="603">
        <f>O71/C71</f>
        <v>1.0810810810810811E-2</v>
      </c>
      <c r="P72" s="603">
        <f>P71/C71</f>
        <v>1.0810810810810811E-2</v>
      </c>
      <c r="Q72" s="603">
        <f>Q71/C71</f>
        <v>3.7837837837837847E-2</v>
      </c>
      <c r="R72" s="603">
        <f>R71/C71</f>
        <v>5.405405405405405E-2</v>
      </c>
      <c r="S72" s="604">
        <f>S71/C71</f>
        <v>0.45945945945945954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H1" workbookViewId="0">
      <selection activeCell="L1" sqref="L1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0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0</v>
      </c>
      <c r="V5">
        <f>'保健所別（令和6年）'!$D$90</f>
        <v>0</v>
      </c>
      <c r="W5">
        <f>C5-V5</f>
        <v>0</v>
      </c>
      <c r="Z5" s="516" t="s">
        <v>82</v>
      </c>
      <c r="AA5" s="517">
        <f t="shared" ref="AA5:AA16" si="0">SUM(AB5:AL5)</f>
        <v>0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'保健所別（令和6年）'!$E$90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'保健所別（令和6年）'!$F$90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'保健所別（令和6年）'!$G$90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'保健所別（令和6年）'!$H$90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'保健所別（令和6年）'!$I$90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'保健所別（令和6年）'!$J$90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'保健所別（令和6年）'!$K$90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'保健所別（令和6年）'!$L$90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'保健所別（令和6年）'!$M$90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'保健所別（令和6年）'!$N$90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'保健所別（令和6年）'!$O$90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0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0</v>
      </c>
      <c r="W17">
        <f>C17-V17</f>
        <v>0</v>
      </c>
      <c r="Z17" s="94" t="s">
        <v>39</v>
      </c>
      <c r="AA17" s="534">
        <f t="shared" ref="AA17:AL17" si="9">SUM(AA5:AA16)</f>
        <v>0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0</v>
      </c>
    </row>
    <row r="18" spans="2:38" ht="14.25" thickBot="1" x14ac:dyDescent="0.2">
      <c r="B18" s="537" t="s">
        <v>66</v>
      </c>
      <c r="C18" s="581" t="e">
        <f>C17/C17</f>
        <v>#DIV/0!</v>
      </c>
      <c r="D18" s="582" t="e">
        <f>D17/C17</f>
        <v>#DIV/0!</v>
      </c>
      <c r="E18" s="582" t="e">
        <f>E17/C17</f>
        <v>#DIV/0!</v>
      </c>
      <c r="F18" s="582" t="e">
        <f>F17/C17</f>
        <v>#DIV/0!</v>
      </c>
      <c r="G18" s="582" t="e">
        <f>G17/C17</f>
        <v>#DIV/0!</v>
      </c>
      <c r="H18" s="582" t="e">
        <f>H17/C17</f>
        <v>#DIV/0!</v>
      </c>
      <c r="I18" s="582" t="e">
        <f>I17/C17</f>
        <v>#DIV/0!</v>
      </c>
      <c r="J18" s="582" t="e">
        <f>J17/C17</f>
        <v>#DIV/0!</v>
      </c>
      <c r="K18" s="582" t="e">
        <f>K17/C17</f>
        <v>#DIV/0!</v>
      </c>
      <c r="L18" s="582" t="e">
        <f>L17/C17</f>
        <v>#DIV/0!</v>
      </c>
      <c r="M18" s="582" t="e">
        <f>M17/C17</f>
        <v>#DIV/0!</v>
      </c>
      <c r="N18" s="582" t="e">
        <f>N17/C17</f>
        <v>#DIV/0!</v>
      </c>
      <c r="O18" s="582" t="e">
        <f>O17/C17</f>
        <v>#DIV/0!</v>
      </c>
      <c r="P18" s="582" t="e">
        <f>P17/C17</f>
        <v>#DIV/0!</v>
      </c>
      <c r="Q18" s="582" t="e">
        <f>Q17/C17</f>
        <v>#DIV/0!</v>
      </c>
      <c r="R18" s="582" t="e">
        <f>R17/C17</f>
        <v>#DIV/0!</v>
      </c>
      <c r="S18" s="583" t="e">
        <f>S17/C17</f>
        <v>#DIV/0!</v>
      </c>
      <c r="Z18" s="537" t="s">
        <v>66</v>
      </c>
      <c r="AA18" s="581" t="e">
        <f>AA17/AA17</f>
        <v>#DIV/0!</v>
      </c>
      <c r="AB18" s="582" t="e">
        <f>AB17/AA17</f>
        <v>#DIV/0!</v>
      </c>
      <c r="AC18" s="582" t="e">
        <f>AC17/AA17</f>
        <v>#DIV/0!</v>
      </c>
      <c r="AD18" s="582" t="e">
        <f>AD17/AA17</f>
        <v>#DIV/0!</v>
      </c>
      <c r="AE18" s="582" t="e">
        <f>AE17/AA17</f>
        <v>#DIV/0!</v>
      </c>
      <c r="AF18" s="582" t="e">
        <f>AF17/AA17</f>
        <v>#DIV/0!</v>
      </c>
      <c r="AG18" s="582" t="e">
        <f>AG17/AA17</f>
        <v>#DIV/0!</v>
      </c>
      <c r="AH18" s="582" t="e">
        <f>AH17/AA17</f>
        <v>#DIV/0!</v>
      </c>
      <c r="AI18" s="582" t="e">
        <f>AI17/AA17</f>
        <v>#DIV/0!</v>
      </c>
      <c r="AJ18" s="582" t="e">
        <f>AJ17/AA17</f>
        <v>#DIV/0!</v>
      </c>
      <c r="AK18" s="582" t="e">
        <f>AK17/AA17</f>
        <v>#DIV/0!</v>
      </c>
      <c r="AL18" s="650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令和6年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TRANSPOSE('保健所別（令和6年）'!D91:O91)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7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0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0</v>
      </c>
      <c r="R43" s="915">
        <f>[4]薬耐!R39</f>
        <v>0</v>
      </c>
      <c r="S43" s="915">
        <f>[4]薬耐!S39</f>
        <v>7</v>
      </c>
      <c r="V43">
        <v>7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4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0</v>
      </c>
      <c r="K44" s="915">
        <f>[4]薬耐!K40</f>
        <v>0</v>
      </c>
      <c r="L44" s="915">
        <f>[4]薬耐!L40</f>
        <v>0</v>
      </c>
      <c r="M44" s="915">
        <f>[4]薬耐!M40</f>
        <v>1</v>
      </c>
      <c r="N44" s="915">
        <f>[4]薬耐!N40</f>
        <v>0</v>
      </c>
      <c r="O44" s="915">
        <f>[4]薬耐!O40</f>
        <v>0</v>
      </c>
      <c r="P44" s="915">
        <f>[4]薬耐!P40</f>
        <v>0</v>
      </c>
      <c r="Q44" s="915">
        <f>[4]薬耐!Q40</f>
        <v>0</v>
      </c>
      <c r="R44" s="915">
        <f>[4]薬耐!R40</f>
        <v>0</v>
      </c>
      <c r="S44" s="915">
        <f>[4]薬耐!S40</f>
        <v>3</v>
      </c>
      <c r="V44">
        <v>4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3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0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0</v>
      </c>
      <c r="R45" s="915">
        <f>[4]薬耐!R41</f>
        <v>0</v>
      </c>
      <c r="S45" s="915">
        <f>[4]薬耐!S41</f>
        <v>2</v>
      </c>
      <c r="V45">
        <v>3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9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1</v>
      </c>
      <c r="L46" s="915">
        <f>[4]薬耐!L42</f>
        <v>0</v>
      </c>
      <c r="M46" s="915">
        <f>[4]薬耐!M42</f>
        <v>0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1</v>
      </c>
      <c r="R46" s="915">
        <f>[4]薬耐!R42</f>
        <v>0</v>
      </c>
      <c r="S46" s="915">
        <f>[4]薬耐!S42</f>
        <v>6</v>
      </c>
      <c r="V46">
        <v>9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6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0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0</v>
      </c>
      <c r="M47" s="915">
        <f>[4]薬耐!M43</f>
        <v>1</v>
      </c>
      <c r="N47" s="915">
        <f>[4]薬耐!N43</f>
        <v>0</v>
      </c>
      <c r="O47" s="915">
        <f>[4]薬耐!O43</f>
        <v>1</v>
      </c>
      <c r="P47" s="915">
        <f>[4]薬耐!P43</f>
        <v>0</v>
      </c>
      <c r="Q47" s="915">
        <f>[4]薬耐!Q43</f>
        <v>0</v>
      </c>
      <c r="R47" s="915">
        <f>[4]薬耐!R43</f>
        <v>0</v>
      </c>
      <c r="S47" s="915">
        <f>[4]薬耐!S43</f>
        <v>4</v>
      </c>
      <c r="V47">
        <v>6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8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1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7</v>
      </c>
      <c r="V48">
        <v>8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8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1</v>
      </c>
      <c r="J49" s="915">
        <f>[4]薬耐!J45</f>
        <v>1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6</v>
      </c>
      <c r="V49">
        <v>8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7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1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1</v>
      </c>
      <c r="P50" s="915">
        <f>[4]薬耐!P46</f>
        <v>0</v>
      </c>
      <c r="Q50" s="915">
        <f>[4]薬耐!Q46</f>
        <v>0</v>
      </c>
      <c r="R50" s="915">
        <f>[4]薬耐!R46</f>
        <v>1</v>
      </c>
      <c r="S50" s="915">
        <f>[4]薬耐!S46</f>
        <v>4</v>
      </c>
      <c r="V50">
        <v>7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6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1</v>
      </c>
      <c r="M51" s="915">
        <f>[4]薬耐!M47</f>
        <v>0</v>
      </c>
      <c r="N51" s="915">
        <f>[4]薬耐!N47</f>
        <v>0</v>
      </c>
      <c r="O51" s="915">
        <f>[4]薬耐!O47</f>
        <v>1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4</v>
      </c>
      <c r="V51">
        <v>6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5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1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1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3</v>
      </c>
      <c r="V52">
        <v>5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11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1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1</v>
      </c>
      <c r="O53" s="915">
        <f>[4]薬耐!O49</f>
        <v>0</v>
      </c>
      <c r="P53" s="915">
        <f>[4]薬耐!P49</f>
        <v>1</v>
      </c>
      <c r="Q53" s="915">
        <f>[4]薬耐!Q49</f>
        <v>0</v>
      </c>
      <c r="R53" s="915">
        <f>[4]薬耐!R49</f>
        <v>1</v>
      </c>
      <c r="S53" s="915">
        <f>[4]薬耐!S49</f>
        <v>7</v>
      </c>
      <c r="V53">
        <v>11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80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1</v>
      </c>
      <c r="H54" s="741">
        <f t="shared" si="11"/>
        <v>0</v>
      </c>
      <c r="I54" s="741">
        <f t="shared" si="11"/>
        <v>3</v>
      </c>
      <c r="J54" s="741">
        <f t="shared" si="11"/>
        <v>1</v>
      </c>
      <c r="K54" s="741">
        <f t="shared" si="11"/>
        <v>1</v>
      </c>
      <c r="L54" s="741">
        <f t="shared" si="11"/>
        <v>2</v>
      </c>
      <c r="M54" s="741">
        <f t="shared" si="11"/>
        <v>2</v>
      </c>
      <c r="N54" s="741">
        <f t="shared" si="11"/>
        <v>3</v>
      </c>
      <c r="O54" s="741">
        <f t="shared" si="11"/>
        <v>4</v>
      </c>
      <c r="P54" s="741">
        <f t="shared" si="11"/>
        <v>1</v>
      </c>
      <c r="Q54" s="741">
        <f t="shared" si="11"/>
        <v>1</v>
      </c>
      <c r="R54" s="741">
        <f t="shared" si="11"/>
        <v>3</v>
      </c>
      <c r="S54" s="742">
        <f t="shared" si="11"/>
        <v>58</v>
      </c>
      <c r="W54">
        <f>C54-V54</f>
        <v>80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1.2500000000000001E-2</v>
      </c>
      <c r="H55" s="603">
        <f>H54/C54</f>
        <v>0</v>
      </c>
      <c r="I55" s="603">
        <f>I54/C54</f>
        <v>3.7499999999999999E-2</v>
      </c>
      <c r="J55" s="603">
        <f>J54/C54</f>
        <v>1.2500000000000001E-2</v>
      </c>
      <c r="K55" s="603">
        <f>K54/C54</f>
        <v>1.2500000000000001E-2</v>
      </c>
      <c r="L55" s="603">
        <f>L54/C54</f>
        <v>2.5000000000000001E-2</v>
      </c>
      <c r="M55" s="603">
        <f>M54/C54</f>
        <v>2.5000000000000001E-2</v>
      </c>
      <c r="N55" s="603">
        <f>N54/C54</f>
        <v>3.7499999999999999E-2</v>
      </c>
      <c r="O55" s="603">
        <f>O54/C54</f>
        <v>0.05</v>
      </c>
      <c r="P55" s="603">
        <f>P54/C54</f>
        <v>1.2500000000000001E-2</v>
      </c>
      <c r="Q55" s="603">
        <f>Q54/C54</f>
        <v>1.2500000000000001E-2</v>
      </c>
      <c r="R55" s="603">
        <f>R54/C54</f>
        <v>3.7499999999999999E-2</v>
      </c>
      <c r="S55" s="604">
        <f>S54/C54</f>
        <v>0.72499999999999998</v>
      </c>
    </row>
    <row r="57" spans="2:24" ht="19.5" thickBot="1" x14ac:dyDescent="0.2">
      <c r="B57" s="162" t="str">
        <f>B40</f>
        <v>令和6年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TRANSPOSE('保健所別（令和6年）'!D99:O99)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0.01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0.01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</v>
      </c>
      <c r="S62" s="910">
        <f>[4]薬耐!S93</f>
        <v>0</v>
      </c>
      <c r="V62" s="710"/>
      <c r="W62">
        <v>0.01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0.02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0.02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0.01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0.01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0.02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0.01</v>
      </c>
      <c r="V65" s="710"/>
      <c r="W65">
        <v>0.02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0.02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0.01</v>
      </c>
      <c r="V66" s="710"/>
      <c r="W66">
        <v>0.02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0.01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0.01</v>
      </c>
      <c r="V67" s="710"/>
      <c r="W67">
        <v>0.01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0.01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0.01</v>
      </c>
      <c r="V68" s="710"/>
      <c r="W68">
        <v>0.01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0.01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0.01</v>
      </c>
      <c r="V69" s="710"/>
      <c r="W69">
        <v>0.01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0.02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0.01</v>
      </c>
      <c r="V70" s="711"/>
      <c r="W70">
        <v>0.02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0.16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</v>
      </c>
      <c r="S71" s="787">
        <f t="shared" si="13"/>
        <v>0.10999999999999999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</v>
      </c>
      <c r="S72" s="604">
        <f>S71/C71</f>
        <v>0.68749999999999989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D9" sqref="D9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令和6年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'保健所別（令和6年）'!#REF!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'保健所別（令和6年）'!#REF!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'保健所別（令和6年）'!#REF!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'保健所別（令和6年）'!#REF!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'保健所別（令和6年）'!#REF!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'保健所別（令和6年）'!#REF!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'保健所別（令和6年）'!#REF!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'保健所別（令和6年）'!#REF!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'保健所別（令和6年）'!#REF!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'保健所別（令和6年）'!#REF!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'保健所別（令和6年）'!#REF!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'保健所別（令和6年）'!#REF!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令和6年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'保健所別（令和6年）'!#REF!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'保健所別（令和6年）'!#REF!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'保健所別（令和6年）'!#REF!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'保健所別（令和6年）'!#REF!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'保健所別（令和6年）'!#REF!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'保健所別（令和6年）'!#REF!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'保健所別（令和6年）'!#REF!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'保健所別（令和6年）'!#REF!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'保健所別（令和6年）'!#REF!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'保健所別（令和6年）'!#REF!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'保健所別（令和6年）'!#REF!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'保健所別（令和6年）'!#REF!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令和6年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TRANSPOSE('保健所別（令和6年）'!#REF!)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1000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1001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1002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1003" t="s">
        <v>0</v>
      </c>
      <c r="C7" s="1004"/>
      <c r="D7" s="1004"/>
      <c r="E7" s="1002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1004"/>
      <c r="C8" s="1004"/>
      <c r="D8" s="1004"/>
      <c r="E8" s="996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97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97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98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1005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9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90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1003" t="s">
        <v>1</v>
      </c>
      <c r="C17" s="1006"/>
      <c r="D17" s="1006"/>
      <c r="E17" s="991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1004"/>
      <c r="C18" s="1006"/>
      <c r="D18" s="1006"/>
      <c r="E18" s="996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1006"/>
      <c r="C19" s="1006"/>
      <c r="D19" s="1006"/>
      <c r="E19" s="997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97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98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9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9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90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92" t="s">
        <v>2</v>
      </c>
      <c r="C27" s="993"/>
      <c r="D27" s="993"/>
      <c r="E27" s="991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3"/>
      <c r="C28" s="993"/>
      <c r="D28" s="993"/>
      <c r="E28" s="996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97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97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98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9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9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90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92" t="s">
        <v>3</v>
      </c>
      <c r="C37" s="993"/>
      <c r="D37" s="993"/>
      <c r="E37" s="991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3"/>
      <c r="C38" s="993"/>
      <c r="D38" s="993"/>
      <c r="E38" s="996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97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97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98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9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9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90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92" t="s">
        <v>18</v>
      </c>
      <c r="C47" s="993"/>
      <c r="D47" s="993"/>
      <c r="E47" s="991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3"/>
      <c r="C48" s="993"/>
      <c r="D48" s="993"/>
      <c r="E48" s="996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3"/>
      <c r="C49" s="993"/>
      <c r="D49" s="993"/>
      <c r="E49" s="997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97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98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9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9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90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92" t="s">
        <v>4</v>
      </c>
      <c r="C57" s="999"/>
      <c r="D57" s="999"/>
      <c r="E57" s="991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3"/>
      <c r="C58" s="999"/>
      <c r="D58" s="999"/>
      <c r="E58" s="996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9"/>
      <c r="C59" s="999"/>
      <c r="D59" s="999"/>
      <c r="E59" s="997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97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98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9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9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90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92" t="s">
        <v>5</v>
      </c>
      <c r="C67" s="993"/>
      <c r="D67" s="993"/>
      <c r="E67" s="991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3"/>
      <c r="C68" s="993"/>
      <c r="D68" s="993"/>
      <c r="E68" s="994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5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5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5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86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87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84" t="s">
        <v>0</v>
      </c>
      <c r="C82" s="985"/>
      <c r="D82" s="985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85"/>
      <c r="C83" s="985"/>
      <c r="D83" s="985"/>
      <c r="E83" s="980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981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981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82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83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84" t="s">
        <v>1</v>
      </c>
      <c r="C92" s="988"/>
      <c r="D92" s="988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85"/>
      <c r="C93" s="988"/>
      <c r="D93" s="988"/>
      <c r="E93" s="980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988"/>
      <c r="C94" s="988"/>
      <c r="D94" s="988"/>
      <c r="E94" s="981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981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82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83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84" t="s">
        <v>2</v>
      </c>
      <c r="C102" s="985"/>
      <c r="D102" s="985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85"/>
      <c r="C103" s="985"/>
      <c r="D103" s="985"/>
      <c r="E103" s="980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981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981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82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83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84" t="s">
        <v>3</v>
      </c>
      <c r="C112" s="985"/>
      <c r="D112" s="985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85"/>
      <c r="C113" s="985"/>
      <c r="D113" s="985"/>
      <c r="E113" s="980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981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981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82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83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84" t="s">
        <v>18</v>
      </c>
      <c r="C122" s="985"/>
      <c r="D122" s="985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85"/>
      <c r="C123" s="985"/>
      <c r="D123" s="985"/>
      <c r="E123" s="980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85"/>
      <c r="C124" s="985"/>
      <c r="D124" s="985"/>
      <c r="E124" s="981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981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82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83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84" t="s">
        <v>4</v>
      </c>
      <c r="C132" s="988"/>
      <c r="D132" s="988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85"/>
      <c r="C133" s="988"/>
      <c r="D133" s="988"/>
      <c r="E133" s="980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988"/>
      <c r="C134" s="988"/>
      <c r="D134" s="988"/>
      <c r="E134" s="981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981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82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83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84" t="s">
        <v>5</v>
      </c>
      <c r="C142" s="985"/>
      <c r="D142" s="985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85"/>
      <c r="C143" s="985"/>
      <c r="D143" s="985"/>
      <c r="E143" s="980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981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981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86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87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977" t="s">
        <v>0</v>
      </c>
      <c r="C157" s="979"/>
      <c r="D157" s="979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979"/>
      <c r="C158" s="979"/>
      <c r="D158" s="979"/>
      <c r="E158" s="980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981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981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82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83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977" t="s">
        <v>1</v>
      </c>
      <c r="C167" s="978"/>
      <c r="D167" s="978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979"/>
      <c r="C168" s="978"/>
      <c r="D168" s="978"/>
      <c r="E168" s="980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978"/>
      <c r="C169" s="978"/>
      <c r="D169" s="978"/>
      <c r="E169" s="981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981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82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83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977" t="s">
        <v>2</v>
      </c>
      <c r="C177" s="979"/>
      <c r="D177" s="979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979"/>
      <c r="C178" s="979"/>
      <c r="D178" s="979"/>
      <c r="E178" s="980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981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981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82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83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977" t="s">
        <v>3</v>
      </c>
      <c r="C187" s="979"/>
      <c r="D187" s="979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979"/>
      <c r="C188" s="979"/>
      <c r="D188" s="979"/>
      <c r="E188" s="980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981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981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82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83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977" t="s">
        <v>18</v>
      </c>
      <c r="C197" s="979"/>
      <c r="D197" s="979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979"/>
      <c r="C198" s="979"/>
      <c r="D198" s="979"/>
      <c r="E198" s="980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979"/>
      <c r="C199" s="979"/>
      <c r="D199" s="979"/>
      <c r="E199" s="981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981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82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83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977" t="s">
        <v>4</v>
      </c>
      <c r="C207" s="978"/>
      <c r="D207" s="978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979"/>
      <c r="C208" s="978"/>
      <c r="D208" s="978"/>
      <c r="E208" s="980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978"/>
      <c r="C209" s="978"/>
      <c r="D209" s="978"/>
      <c r="E209" s="981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981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82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83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977" t="s">
        <v>5</v>
      </c>
      <c r="C217" s="979"/>
      <c r="D217" s="979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979"/>
      <c r="C218" s="979"/>
      <c r="D218" s="979"/>
      <c r="E218" s="980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981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981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E4:E7"/>
    <mergeCell ref="B7:D8"/>
    <mergeCell ref="E8:E11"/>
    <mergeCell ref="E14:E17"/>
    <mergeCell ref="B17:D19"/>
    <mergeCell ref="E18:E21"/>
    <mergeCell ref="E24:E27"/>
    <mergeCell ref="B27:D28"/>
    <mergeCell ref="E28:E31"/>
    <mergeCell ref="E34:E37"/>
    <mergeCell ref="B37:D38"/>
    <mergeCell ref="E38:E41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B207:D209"/>
    <mergeCell ref="E208:E210"/>
    <mergeCell ref="E214:E215"/>
    <mergeCell ref="B217:D218"/>
    <mergeCell ref="E218:E220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総合（令和6年）</vt:lpstr>
      <vt:lpstr>保健所別（令和6年）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'総合（令和6年）'!Print_Area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2025-01-14T05:09:47Z</cp:lastPrinted>
  <dcterms:created xsi:type="dcterms:W3CDTF">2000-09-25T06:55:24Z</dcterms:created>
  <dcterms:modified xsi:type="dcterms:W3CDTF">2025-01-14T05:10:32Z</dcterms:modified>
</cp:coreProperties>
</file>