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NFSVNAS01\share\保健医療部\地域保健課\感染症対策班\02  感染症対策\999_肝炎（仮）\20251015_肝炎調査\風しん\"/>
    </mc:Choice>
  </mc:AlternateContent>
  <xr:revisionPtr revIDLastSave="0" documentId="13_ncr:1_{19E2AE29-9881-430E-8450-B52E2C7F6BB8}" xr6:coauthVersionLast="47" xr6:coauthVersionMax="47" xr10:uidLastSave="{00000000-0000-0000-0000-000000000000}"/>
  <bookViews>
    <workbookView xWindow="-28920" yWindow="-120" windowWidth="29040" windowHeight="15720" tabRatio="828" xr2:uid="{00000000-000D-0000-FFFF-FFFF00000000}"/>
  </bookViews>
  <sheets>
    <sheet name="風しん様式Ａ（委任状 医療機関）" sheetId="19" r:id="rId1"/>
    <sheet name="風しん様式Ｂ実施機関一覧" sheetId="20" r:id="rId2"/>
    <sheet name="風しん様式Ｃ（委任取り下げ）" sheetId="21" r:id="rId3"/>
    <sheet name="風しん様式1" sheetId="30" r:id="rId4"/>
    <sheet name="風しん様式1 (記入例）" sheetId="28" r:id="rId5"/>
    <sheet name="風しん様式2" sheetId="25" r:id="rId6"/>
    <sheet name="風しん様式3-1（那覇市長宛て）" sheetId="26" r:id="rId7"/>
    <sheet name="風しん様式3-2（沖縄県知事宛て）" sheetId="27" r:id="rId8"/>
    <sheet name="医師会データ" sheetId="24" state="hidden" r:id="rId9"/>
  </sheets>
  <definedNames>
    <definedName name="_xlnm.Print_Area" localSheetId="3">風しん様式1!$A$1:$F$43</definedName>
    <definedName name="_xlnm.Print_Area" localSheetId="4">'風しん様式1 (記入例）'!$A$1:$F$43</definedName>
    <definedName name="_xlnm.Print_Area" localSheetId="5">風しん様式2!$A$1:$K$39</definedName>
    <definedName name="_xlnm.Print_Area" localSheetId="6">'風しん様式3-1（那覇市長宛て）'!$A$1:$K$36</definedName>
    <definedName name="_xlnm.Print_Area" localSheetId="7">'風しん様式3-2（沖縄県知事宛て）'!$A$1:$K$38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25" l="1"/>
  <c r="I25" i="25"/>
  <c r="J21" i="25"/>
  <c r="H27" i="27"/>
  <c r="H26" i="27"/>
  <c r="H25" i="27"/>
  <c r="H24" i="27"/>
  <c r="H25" i="26"/>
  <c r="H24" i="26"/>
  <c r="H23" i="26"/>
  <c r="H22" i="26"/>
  <c r="H21" i="25"/>
  <c r="H29" i="25"/>
  <c r="H28" i="25"/>
  <c r="H26" i="25"/>
  <c r="H24" i="25"/>
  <c r="H23" i="25"/>
  <c r="H22" i="25"/>
  <c r="J28" i="27"/>
  <c r="J27" i="27"/>
  <c r="J26" i="27"/>
  <c r="J25" i="27"/>
  <c r="J24" i="27"/>
  <c r="H23" i="27"/>
  <c r="J26" i="26"/>
  <c r="J25" i="26"/>
  <c r="J24" i="26"/>
  <c r="J23" i="26"/>
  <c r="J22" i="26"/>
  <c r="H21" i="26"/>
  <c r="J27" i="26" l="1"/>
  <c r="J28" i="26" s="1"/>
  <c r="J29" i="27"/>
  <c r="I17" i="26" l="1"/>
  <c r="J30" i="27"/>
  <c r="I19" i="27"/>
  <c r="I30" i="25" l="1"/>
  <c r="I31" i="25" s="1"/>
  <c r="J29" i="25"/>
  <c r="J28" i="25"/>
  <c r="J27" i="25"/>
  <c r="J26" i="25"/>
  <c r="J24" i="25"/>
  <c r="J23" i="25"/>
  <c r="J22" i="25"/>
  <c r="H20" i="25"/>
  <c r="J30" i="25" l="1"/>
  <c r="J25" i="25"/>
  <c r="J31" i="25" l="1"/>
  <c r="K32" i="25" s="1"/>
  <c r="H17" i="25" l="1"/>
  <c r="E33" i="19"/>
  <c r="D33" i="19"/>
  <c r="D32" i="19"/>
  <c r="D31" i="19"/>
  <c r="I20" i="20"/>
  <c r="I19" i="20"/>
  <c r="I18" i="20"/>
  <c r="I17" i="20"/>
  <c r="I16" i="20"/>
  <c r="I15" i="20"/>
  <c r="I14" i="20"/>
  <c r="I13" i="20"/>
  <c r="I12" i="20"/>
  <c r="I11" i="20"/>
  <c r="I10" i="20"/>
  <c r="I9" i="20"/>
  <c r="I8" i="20"/>
  <c r="I7" i="20"/>
  <c r="I6" i="20"/>
  <c r="I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5" authorId="0" shapeId="0" xr:uid="{00000000-0006-0000-0000-000001000000}">
      <text>
        <r>
          <rPr>
            <sz val="9"/>
            <color indexed="81"/>
            <rFont val="MS P ゴシック"/>
            <family val="3"/>
            <charset val="128"/>
          </rPr>
          <t xml:space="preserve">該当する医師会を選択
</t>
        </r>
      </text>
    </comment>
  </commentList>
</comments>
</file>

<file path=xl/sharedStrings.xml><?xml version="1.0" encoding="utf-8"?>
<sst xmlns="http://schemas.openxmlformats.org/spreadsheetml/2006/main" count="432" uniqueCount="245">
  <si>
    <t>受付番号</t>
    <phoneticPr fontId="2"/>
  </si>
  <si>
    <t>＊太線枠の中をご記入ください。</t>
    <phoneticPr fontId="2"/>
  </si>
  <si>
    <t>氏　　名</t>
    <phoneticPr fontId="2"/>
  </si>
  <si>
    <t>性　　別</t>
    <phoneticPr fontId="2"/>
  </si>
  <si>
    <t>男　　　・　　　女</t>
    <phoneticPr fontId="2"/>
  </si>
  <si>
    <t>年　　　齢</t>
    <phoneticPr fontId="2"/>
  </si>
  <si>
    <t>　　　　　　　　　　　　　　　　　　歳</t>
    <phoneticPr fontId="2"/>
  </si>
  <si>
    <t>住　　所
連 絡 先</t>
    <phoneticPr fontId="2"/>
  </si>
  <si>
    <t>　昭和</t>
    <phoneticPr fontId="2"/>
  </si>
  <si>
    <t>　平成</t>
    <rPh sb="1" eb="3">
      <t>ヘイセイ</t>
    </rPh>
    <phoneticPr fontId="2"/>
  </si>
  <si>
    <t>ふりがな</t>
    <phoneticPr fontId="2"/>
  </si>
  <si>
    <t>生年月日</t>
    <phoneticPr fontId="2"/>
  </si>
  <si>
    <t>記</t>
  </si>
  <si>
    <t>件数</t>
  </si>
  <si>
    <t>医療機関名</t>
    <phoneticPr fontId="2"/>
  </si>
  <si>
    <t>【医療機関記入欄】</t>
  </si>
  <si>
    <t>医療機関名：</t>
  </si>
  <si>
    <t>住　　　所：</t>
    <phoneticPr fontId="2"/>
  </si>
  <si>
    <t>所 在 地</t>
    <rPh sb="0" eb="1">
      <t>トコロ</t>
    </rPh>
    <rPh sb="2" eb="3">
      <t>ザイ</t>
    </rPh>
    <rPh sb="4" eb="5">
      <t>チ</t>
    </rPh>
    <phoneticPr fontId="2"/>
  </si>
  <si>
    <t>会 長 名</t>
    <phoneticPr fontId="2"/>
  </si>
  <si>
    <t>電　　　話：　　　　　　　　　　　　　　　　　　　　　</t>
    <phoneticPr fontId="2"/>
  </si>
  <si>
    <t>小計</t>
    <rPh sb="0" eb="2">
      <t>ショウケイ</t>
    </rPh>
    <phoneticPr fontId="2"/>
  </si>
  <si>
    <t>合計</t>
    <rPh sb="0" eb="2">
      <t>ゴウケイ</t>
    </rPh>
    <phoneticPr fontId="2"/>
  </si>
  <si>
    <t>代表者名　　　　　　　　　　　　　　　　</t>
    <phoneticPr fontId="2"/>
  </si>
  <si>
    <t>住所</t>
    <phoneticPr fontId="2"/>
  </si>
  <si>
    <t>㊞</t>
    <phoneticPr fontId="2"/>
  </si>
  <si>
    <t>１．請求金額</t>
    <rPh sb="2" eb="4">
      <t>セイキュウ</t>
    </rPh>
    <rPh sb="4" eb="6">
      <t>キンガク</t>
    </rPh>
    <phoneticPr fontId="2"/>
  </si>
  <si>
    <t>沖縄県</t>
    <rPh sb="0" eb="3">
      <t>オキナワケン</t>
    </rPh>
    <phoneticPr fontId="2"/>
  </si>
  <si>
    <t>（振込先）</t>
    <rPh sb="1" eb="4">
      <t>フリコミサキ</t>
    </rPh>
    <phoneticPr fontId="2"/>
  </si>
  <si>
    <t>金融機関名</t>
    <rPh sb="0" eb="2">
      <t>キンユウ</t>
    </rPh>
    <rPh sb="2" eb="4">
      <t>キカン</t>
    </rPh>
    <rPh sb="4" eb="5">
      <t>メイ</t>
    </rPh>
    <phoneticPr fontId="2"/>
  </si>
  <si>
    <t>銀行</t>
    <rPh sb="0" eb="2">
      <t>ギンコウ</t>
    </rPh>
    <phoneticPr fontId="2"/>
  </si>
  <si>
    <t>支店</t>
    <rPh sb="0" eb="2">
      <t>シテン</t>
    </rPh>
    <phoneticPr fontId="2"/>
  </si>
  <si>
    <t>当座・普通</t>
    <rPh sb="0" eb="2">
      <t>トウザ</t>
    </rPh>
    <rPh sb="3" eb="5">
      <t>フツウ</t>
    </rPh>
    <phoneticPr fontId="2"/>
  </si>
  <si>
    <t>金庫</t>
    <rPh sb="0" eb="2">
      <t>キンコ</t>
    </rPh>
    <phoneticPr fontId="2"/>
  </si>
  <si>
    <t>出張所</t>
    <rPh sb="0" eb="2">
      <t>シュッチョウ</t>
    </rPh>
    <rPh sb="2" eb="3">
      <t>ジョ</t>
    </rPh>
    <phoneticPr fontId="2"/>
  </si>
  <si>
    <t>口座名義</t>
    <rPh sb="0" eb="4">
      <t>コウザメイギ</t>
    </rPh>
    <phoneticPr fontId="2"/>
  </si>
  <si>
    <t>口座番号</t>
    <rPh sb="0" eb="2">
      <t>コウザ</t>
    </rPh>
    <rPh sb="2" eb="4">
      <t>バンゴウ</t>
    </rPh>
    <phoneticPr fontId="2"/>
  </si>
  <si>
    <t>電話番号</t>
    <rPh sb="0" eb="2">
      <t>デンワ</t>
    </rPh>
    <rPh sb="2" eb="4">
      <t>バンゴウ</t>
    </rPh>
    <phoneticPr fontId="2"/>
  </si>
  <si>
    <t>電子メール</t>
    <rPh sb="0" eb="2">
      <t>デンシ</t>
    </rPh>
    <phoneticPr fontId="2"/>
  </si>
  <si>
    <t>□　①</t>
    <phoneticPr fontId="2"/>
  </si>
  <si>
    <t>□　②</t>
    <phoneticPr fontId="2"/>
  </si>
  <si>
    <t>□　③</t>
    <phoneticPr fontId="2"/>
  </si>
  <si>
    <t>□</t>
    <phoneticPr fontId="2"/>
  </si>
  <si>
    <t>　令和　　　 　年　　　　　月　　　　　日</t>
    <rPh sb="1" eb="3">
      <t>レイワ</t>
    </rPh>
    <phoneticPr fontId="2"/>
  </si>
  <si>
    <t>　　　　　　　　年　　　　　月　　　　　日生</t>
    <phoneticPr fontId="2"/>
  </si>
  <si>
    <t>【設問】</t>
    <rPh sb="1" eb="3">
      <t>セツモン</t>
    </rPh>
    <phoneticPr fontId="2"/>
  </si>
  <si>
    <t>□HI法</t>
    <rPh sb="3" eb="4">
      <t>ホウ</t>
    </rPh>
    <phoneticPr fontId="2"/>
  </si>
  <si>
    <t>検査方法</t>
    <rPh sb="0" eb="2">
      <t>ケンサ</t>
    </rPh>
    <rPh sb="2" eb="4">
      <t>ホウホウ</t>
    </rPh>
    <phoneticPr fontId="2"/>
  </si>
  <si>
    <t>倍</t>
    <rPh sb="0" eb="1">
      <t>バイ</t>
    </rPh>
    <phoneticPr fontId="2"/>
  </si>
  <si>
    <t>抗体価（数値）</t>
    <rPh sb="0" eb="3">
      <t>コウタイカ</t>
    </rPh>
    <rPh sb="4" eb="6">
      <t>スウチ</t>
    </rPh>
    <phoneticPr fontId="2"/>
  </si>
  <si>
    <t>32倍以上：十分な免疫があり、予防接種は必要ありません。</t>
    <rPh sb="2" eb="3">
      <t>バイ</t>
    </rPh>
    <rPh sb="3" eb="5">
      <t>イジョウ</t>
    </rPh>
    <rPh sb="6" eb="8">
      <t>ジュウブン</t>
    </rPh>
    <rPh sb="9" eb="11">
      <t>メンエキ</t>
    </rPh>
    <rPh sb="15" eb="17">
      <t>ヨボウ</t>
    </rPh>
    <rPh sb="17" eb="19">
      <t>セッシュ</t>
    </rPh>
    <rPh sb="20" eb="22">
      <t>ヒツヨウ</t>
    </rPh>
    <phoneticPr fontId="2"/>
  </si>
  <si>
    <t>8.0未満：免疫が不十分なため予防接種を推奨します。</t>
    <rPh sb="3" eb="5">
      <t>ミマン</t>
    </rPh>
    <phoneticPr fontId="2"/>
  </si>
  <si>
    <t>風しん予防接種の必要性</t>
    <rPh sb="0" eb="1">
      <t>フウ</t>
    </rPh>
    <rPh sb="3" eb="5">
      <t>ヨボウ</t>
    </rPh>
    <rPh sb="5" eb="7">
      <t>セッシュ</t>
    </rPh>
    <rPh sb="8" eb="11">
      <t>ヒツヨウセイ</t>
    </rPh>
    <phoneticPr fontId="2"/>
  </si>
  <si>
    <t>沖縄県　　　　　　　　　　　　市　・　町　・　村</t>
    <rPh sb="0" eb="3">
      <t>オキナワケン</t>
    </rPh>
    <rPh sb="15" eb="16">
      <t>シ</t>
    </rPh>
    <rPh sb="19" eb="20">
      <t>マチ</t>
    </rPh>
    <rPh sb="23" eb="24">
      <t>ムラ</t>
    </rPh>
    <phoneticPr fontId="2"/>
  </si>
  <si>
    <t>□EIA（IgG）法</t>
    <rPh sb="9" eb="10">
      <t>ホウ</t>
    </rPh>
    <phoneticPr fontId="2"/>
  </si>
  <si>
    <t>令和　　　年　　　月　　　日</t>
    <rPh sb="0" eb="2">
      <t>レイワ</t>
    </rPh>
    <phoneticPr fontId="2"/>
  </si>
  <si>
    <t>代表者名：</t>
    <rPh sb="0" eb="3">
      <t>ダイヒョウシャ</t>
    </rPh>
    <rPh sb="3" eb="4">
      <t>メイ</t>
    </rPh>
    <phoneticPr fontId="2"/>
  </si>
  <si>
    <t>〒　　　　　　　　　-　　　　　　　　　　　　　　　電話番号：（　　　　　　　-　　　　　　　　-　　　　　　　　　 ）</t>
    <phoneticPr fontId="2"/>
  </si>
  <si>
    <t>32倍未満：免疫が不十分なため予防接種を推奨します。</t>
    <rPh sb="2" eb="3">
      <t>バイ</t>
    </rPh>
    <rPh sb="3" eb="5">
      <t>ミマン</t>
    </rPh>
    <rPh sb="6" eb="8">
      <t>メンエキ</t>
    </rPh>
    <rPh sb="9" eb="12">
      <t>フジュウブン</t>
    </rPh>
    <rPh sb="15" eb="17">
      <t>ヨボウ</t>
    </rPh>
    <rPh sb="17" eb="19">
      <t>セッシュ</t>
    </rPh>
    <rPh sb="20" eb="22">
      <t>スイショウ</t>
    </rPh>
    <phoneticPr fontId="2"/>
  </si>
  <si>
    <t>　令和</t>
    <rPh sb="1" eb="3">
      <t>レイワ</t>
    </rPh>
    <phoneticPr fontId="2"/>
  </si>
  <si>
    <t>年</t>
    <rPh sb="0" eb="1">
      <t>ネン</t>
    </rPh>
    <phoneticPr fontId="2"/>
  </si>
  <si>
    <t>月分の風しん抗体検査が完了いたしましたので、下記のとおり報告します。</t>
    <rPh sb="0" eb="1">
      <t>ガツ</t>
    </rPh>
    <rPh sb="1" eb="2">
      <t>ブン</t>
    </rPh>
    <phoneticPr fontId="2"/>
  </si>
  <si>
    <t>機関名</t>
    <rPh sb="0" eb="2">
      <t>キカン</t>
    </rPh>
    <rPh sb="2" eb="3">
      <t>メイ</t>
    </rPh>
    <phoneticPr fontId="2"/>
  </si>
  <si>
    <t>あなたの風しん抗体検査結果は下記のとおりです</t>
    <rPh sb="4" eb="5">
      <t>フウ</t>
    </rPh>
    <rPh sb="7" eb="9">
      <t>コウタイ</t>
    </rPh>
    <rPh sb="9" eb="11">
      <t>ケンサ</t>
    </rPh>
    <rPh sb="11" eb="13">
      <t>ケッカ</t>
    </rPh>
    <rPh sb="14" eb="16">
      <t>カキ</t>
    </rPh>
    <phoneticPr fontId="2"/>
  </si>
  <si>
    <t>□　④</t>
    <phoneticPr fontId="2"/>
  </si>
  <si>
    <t>□　⑤</t>
    <phoneticPr fontId="2"/>
  </si>
  <si>
    <t>□　⑥</t>
    <phoneticPr fontId="2"/>
  </si>
  <si>
    <t>「風しんの抗体価が低い（HI法32倍未満、EIA法で8.0未満）妊婦」の配偶者・同居者である。</t>
    <rPh sb="1" eb="2">
      <t>フウ</t>
    </rPh>
    <rPh sb="5" eb="8">
      <t>コウタイカ</t>
    </rPh>
    <rPh sb="9" eb="10">
      <t>ヒク</t>
    </rPh>
    <rPh sb="14" eb="15">
      <t>ホウ</t>
    </rPh>
    <rPh sb="17" eb="18">
      <t>バイ</t>
    </rPh>
    <rPh sb="18" eb="20">
      <t>ミマン</t>
    </rPh>
    <rPh sb="24" eb="25">
      <t>ホウ</t>
    </rPh>
    <rPh sb="29" eb="31">
      <t>ミマン</t>
    </rPh>
    <rPh sb="32" eb="34">
      <t>ニンプ</t>
    </rPh>
    <rPh sb="36" eb="39">
      <t>ハイグウシャ</t>
    </rPh>
    <rPh sb="40" eb="43">
      <t>ドウキョシャ</t>
    </rPh>
    <phoneticPr fontId="2"/>
  </si>
  <si>
    <t>過去に風しんの抗体検査を受けたことがあるが、検査結果が不明である（結果を持っていない）。</t>
    <rPh sb="0" eb="2">
      <t>カコ</t>
    </rPh>
    <rPh sb="3" eb="4">
      <t>フウ</t>
    </rPh>
    <rPh sb="7" eb="9">
      <t>コウタイ</t>
    </rPh>
    <rPh sb="9" eb="11">
      <t>ケンサ</t>
    </rPh>
    <rPh sb="12" eb="13">
      <t>ウ</t>
    </rPh>
    <rPh sb="22" eb="24">
      <t>ケンサ</t>
    </rPh>
    <rPh sb="24" eb="26">
      <t>ケッカ</t>
    </rPh>
    <rPh sb="27" eb="29">
      <t>フメイ</t>
    </rPh>
    <rPh sb="33" eb="35">
      <t>ケッカ</t>
    </rPh>
    <rPh sb="36" eb="37">
      <t>モ</t>
    </rPh>
    <phoneticPr fontId="2"/>
  </si>
  <si>
    <t>過去に風しんの抗体検査を受けたことがあるが、「風しんの抗体価が低い（HI法32倍未満、EIA法で8.0未満）」と言われている。</t>
    <rPh sb="56" eb="57">
      <t>イ</t>
    </rPh>
    <phoneticPr fontId="2"/>
  </si>
  <si>
    <t>過去に風しんの抗体検査を受けたことがない</t>
    <rPh sb="0" eb="2">
      <t>カコ</t>
    </rPh>
    <rPh sb="3" eb="4">
      <t>フウ</t>
    </rPh>
    <rPh sb="7" eb="9">
      <t>コウタイ</t>
    </rPh>
    <rPh sb="9" eb="11">
      <t>ケンサ</t>
    </rPh>
    <rPh sb="12" eb="13">
      <t>ウ</t>
    </rPh>
    <phoneticPr fontId="2"/>
  </si>
  <si>
    <t>通知年月日：</t>
    <rPh sb="0" eb="2">
      <t>ツウチ</t>
    </rPh>
    <rPh sb="2" eb="5">
      <t>ネンガッピ</t>
    </rPh>
    <phoneticPr fontId="2"/>
  </si>
  <si>
    <t>　　令和　　　　　年　　　　　　月　　　　　　日</t>
    <rPh sb="2" eb="4">
      <t>レイワ</t>
    </rPh>
    <rPh sb="9" eb="10">
      <t>ネン</t>
    </rPh>
    <rPh sb="16" eb="17">
      <t>ガツ</t>
    </rPh>
    <rPh sb="23" eb="24">
      <t>ニチ</t>
    </rPh>
    <phoneticPr fontId="2"/>
  </si>
  <si>
    <t>□LTI法</t>
    <rPh sb="4" eb="5">
      <t>ホウ</t>
    </rPh>
    <phoneticPr fontId="2"/>
  </si>
  <si>
    <t>30未満：免疫が不十分なため予防接種を推奨します。</t>
    <rPh sb="2" eb="4">
      <t>ミマン</t>
    </rPh>
    <phoneticPr fontId="2"/>
  </si>
  <si>
    <t>30以上：十分な免疫があり、予防接種は必要ありません。</t>
    <rPh sb="2" eb="4">
      <t>イジョウ</t>
    </rPh>
    <rPh sb="5" eb="7">
      <t>ジュウブン</t>
    </rPh>
    <rPh sb="8" eb="10">
      <t>メンエキ</t>
    </rPh>
    <rPh sb="14" eb="16">
      <t>ヨボウ</t>
    </rPh>
    <rPh sb="16" eb="18">
      <t>セッシュ</t>
    </rPh>
    <rPh sb="19" eb="21">
      <t>ヒツヨウ</t>
    </rPh>
    <phoneticPr fontId="2"/>
  </si>
  <si>
    <t>IU/ｍｌ</t>
    <phoneticPr fontId="2"/>
  </si>
  <si>
    <t>EIA価</t>
    <rPh sb="3" eb="4">
      <t>カ</t>
    </rPh>
    <phoneticPr fontId="2"/>
  </si>
  <si>
    <t>□　　　　　　法</t>
    <rPh sb="7" eb="8">
      <t>ホウ</t>
    </rPh>
    <phoneticPr fontId="2"/>
  </si>
  <si>
    <t>地区医師会名</t>
    <rPh sb="0" eb="2">
      <t>チク</t>
    </rPh>
    <rPh sb="2" eb="4">
      <t>イシ</t>
    </rPh>
    <rPh sb="4" eb="5">
      <t>カイ</t>
    </rPh>
    <rPh sb="5" eb="6">
      <t>メイ</t>
    </rPh>
    <phoneticPr fontId="2"/>
  </si>
  <si>
    <t>令和○年○月○日現在</t>
    <rPh sb="0" eb="2">
      <t>レイワ</t>
    </rPh>
    <rPh sb="3" eb="4">
      <t>ネン</t>
    </rPh>
    <rPh sb="5" eb="6">
      <t>ガツ</t>
    </rPh>
    <rPh sb="7" eb="8">
      <t>ニチ</t>
    </rPh>
    <rPh sb="8" eb="10">
      <t>ゲンザイ</t>
    </rPh>
    <phoneticPr fontId="2"/>
  </si>
  <si>
    <t>実施機関名</t>
    <rPh sb="0" eb="2">
      <t>ジッシ</t>
    </rPh>
    <rPh sb="2" eb="4">
      <t>キカン</t>
    </rPh>
    <rPh sb="4" eb="5">
      <t>メイ</t>
    </rPh>
    <phoneticPr fontId="2"/>
  </si>
  <si>
    <t>所在地　※1</t>
    <rPh sb="0" eb="3">
      <t>ショザイチ</t>
    </rPh>
    <phoneticPr fontId="2"/>
  </si>
  <si>
    <t>請求金額</t>
    <rPh sb="0" eb="2">
      <t>セイキュウ</t>
    </rPh>
    <rPh sb="2" eb="4">
      <t>キンガク</t>
    </rPh>
    <phoneticPr fontId="2"/>
  </si>
  <si>
    <t>（内訳）</t>
    <rPh sb="1" eb="3">
      <t>ウチワケ</t>
    </rPh>
    <phoneticPr fontId="2"/>
  </si>
  <si>
    <t>単価</t>
    <rPh sb="0" eb="2">
      <t>タンカ</t>
    </rPh>
    <phoneticPr fontId="2"/>
  </si>
  <si>
    <t>金額（円）</t>
    <rPh sb="0" eb="2">
      <t>キンガク</t>
    </rPh>
    <rPh sb="3" eb="4">
      <t>エン</t>
    </rPh>
    <phoneticPr fontId="2"/>
  </si>
  <si>
    <t>医療機関</t>
    <rPh sb="0" eb="2">
      <t>イリョウ</t>
    </rPh>
    <rPh sb="2" eb="4">
      <t>キカン</t>
    </rPh>
    <phoneticPr fontId="2"/>
  </si>
  <si>
    <t>HI法・LTI法</t>
    <rPh sb="2" eb="3">
      <t>ホウ</t>
    </rPh>
    <rPh sb="7" eb="8">
      <t>ホウ</t>
    </rPh>
    <phoneticPr fontId="2"/>
  </si>
  <si>
    <t>EIA法・その他</t>
    <rPh sb="3" eb="4">
      <t>ホウ</t>
    </rPh>
    <rPh sb="7" eb="8">
      <t>タ</t>
    </rPh>
    <phoneticPr fontId="2"/>
  </si>
  <si>
    <t>那覇市分</t>
    <rPh sb="0" eb="3">
      <t>ナハシ</t>
    </rPh>
    <rPh sb="3" eb="4">
      <t>ブン</t>
    </rPh>
    <phoneticPr fontId="2"/>
  </si>
  <si>
    <t>那覇市外分</t>
    <rPh sb="0" eb="3">
      <t>ナハシ</t>
    </rPh>
    <rPh sb="3" eb="4">
      <t>ソト</t>
    </rPh>
    <rPh sb="4" eb="5">
      <t>ブン</t>
    </rPh>
    <phoneticPr fontId="2"/>
  </si>
  <si>
    <t>地区医師会（写）→那覇市（原本）</t>
    <rPh sb="0" eb="2">
      <t>チク</t>
    </rPh>
    <rPh sb="2" eb="5">
      <t>イシカイ</t>
    </rPh>
    <rPh sb="6" eb="7">
      <t>ウツ</t>
    </rPh>
    <rPh sb="9" eb="12">
      <t>ナハシ</t>
    </rPh>
    <rPh sb="13" eb="15">
      <t>ゲンポン</t>
    </rPh>
    <phoneticPr fontId="2"/>
  </si>
  <si>
    <t>年　　　月　　　日</t>
    <rPh sb="0" eb="1">
      <t>ネン</t>
    </rPh>
    <rPh sb="4" eb="5">
      <t>ガツ</t>
    </rPh>
    <rPh sb="8" eb="9">
      <t>ニチ</t>
    </rPh>
    <phoneticPr fontId="2"/>
  </si>
  <si>
    <t>【委任者】</t>
    <rPh sb="1" eb="3">
      <t>イニン</t>
    </rPh>
    <rPh sb="3" eb="4">
      <t>シャ</t>
    </rPh>
    <phoneticPr fontId="2"/>
  </si>
  <si>
    <t>①医療機関名</t>
    <rPh sb="1" eb="3">
      <t>イリョウ</t>
    </rPh>
    <rPh sb="3" eb="5">
      <t>キカン</t>
    </rPh>
    <rPh sb="5" eb="6">
      <t>メイ</t>
    </rPh>
    <phoneticPr fontId="2"/>
  </si>
  <si>
    <t>②郵便番号</t>
    <rPh sb="1" eb="5">
      <t>ユウビンバンゴウ</t>
    </rPh>
    <phoneticPr fontId="2"/>
  </si>
  <si>
    <t>③所在地</t>
    <rPh sb="1" eb="4">
      <t>ショザイチ</t>
    </rPh>
    <phoneticPr fontId="2"/>
  </si>
  <si>
    <t>④電話番号（要市外局番）</t>
    <rPh sb="1" eb="3">
      <t>デンワ</t>
    </rPh>
    <rPh sb="3" eb="5">
      <t>バンゴウ</t>
    </rPh>
    <rPh sb="6" eb="7">
      <t>ヨウ</t>
    </rPh>
    <rPh sb="7" eb="9">
      <t>シガイ</t>
    </rPh>
    <rPh sb="9" eb="11">
      <t>キョクバン</t>
    </rPh>
    <phoneticPr fontId="2"/>
  </si>
  <si>
    <t>⑤FAX番号（要市外局番）</t>
    <rPh sb="4" eb="6">
      <t>バンゴウ</t>
    </rPh>
    <rPh sb="7" eb="8">
      <t>ヨウ</t>
    </rPh>
    <rPh sb="8" eb="10">
      <t>シガイ</t>
    </rPh>
    <rPh sb="10" eb="12">
      <t>キョクバン</t>
    </rPh>
    <phoneticPr fontId="2"/>
  </si>
  <si>
    <t>（記入担当者）</t>
    <rPh sb="1" eb="3">
      <t>キニュウ</t>
    </rPh>
    <rPh sb="3" eb="6">
      <t>タントウシャ</t>
    </rPh>
    <phoneticPr fontId="2"/>
  </si>
  <si>
    <t>部署・氏名</t>
    <rPh sb="0" eb="2">
      <t>ブショ</t>
    </rPh>
    <rPh sb="3" eb="5">
      <t>シメイ</t>
    </rPh>
    <phoneticPr fontId="2"/>
  </si>
  <si>
    <t>メールアドレス</t>
    <phoneticPr fontId="2"/>
  </si>
  <si>
    <t>＊メールアドレスについては、共有アドレスでもよいので出来るだけご記入ください。</t>
    <rPh sb="14" eb="16">
      <t>キョウユウ</t>
    </rPh>
    <rPh sb="26" eb="28">
      <t>デキ</t>
    </rPh>
    <rPh sb="32" eb="34">
      <t>キニュウ</t>
    </rPh>
    <phoneticPr fontId="2"/>
  </si>
  <si>
    <t>記</t>
    <rPh sb="0" eb="1">
      <t>キ</t>
    </rPh>
    <phoneticPr fontId="2"/>
  </si>
  <si>
    <t>（委任とりまとめ者）</t>
    <rPh sb="1" eb="3">
      <t>イニン</t>
    </rPh>
    <rPh sb="8" eb="9">
      <t>シャ</t>
    </rPh>
    <phoneticPr fontId="2"/>
  </si>
  <si>
    <t>郵便番号</t>
    <rPh sb="0" eb="2">
      <t>ユウビン</t>
    </rPh>
    <rPh sb="2" eb="4">
      <t>バンゴウ</t>
    </rPh>
    <phoneticPr fontId="2"/>
  </si>
  <si>
    <r>
      <t>FAX番号</t>
    </r>
    <r>
      <rPr>
        <sz val="9"/>
        <color indexed="8"/>
        <rFont val="ＭＳ Ｐ明朝"/>
        <family val="1"/>
        <charset val="128"/>
      </rPr>
      <t/>
    </r>
    <rPh sb="3" eb="5">
      <t>バンゴウ</t>
    </rPh>
    <phoneticPr fontId="2"/>
  </si>
  <si>
    <t>実施の公表</t>
    <rPh sb="0" eb="2">
      <t>ジッシ</t>
    </rPh>
    <rPh sb="3" eb="5">
      <t>コウヒョウ</t>
    </rPh>
    <phoneticPr fontId="2"/>
  </si>
  <si>
    <t>担当者名</t>
    <rPh sb="0" eb="2">
      <t>タントウ</t>
    </rPh>
    <rPh sb="2" eb="3">
      <t>シャ</t>
    </rPh>
    <rPh sb="3" eb="4">
      <t>メイ</t>
    </rPh>
    <phoneticPr fontId="2"/>
  </si>
  <si>
    <t>メールアドレス</t>
    <phoneticPr fontId="2"/>
  </si>
  <si>
    <t>可</t>
    <rPh sb="0" eb="1">
      <t>カ</t>
    </rPh>
    <phoneticPr fontId="2"/>
  </si>
  <si>
    <t>不可</t>
    <rPh sb="0" eb="2">
      <t>フカ</t>
    </rPh>
    <phoneticPr fontId="2"/>
  </si>
  <si>
    <t>※いずれかに○をする</t>
    <phoneticPr fontId="2"/>
  </si>
  <si>
    <t>・</t>
    <phoneticPr fontId="2"/>
  </si>
  <si>
    <t>※2　本契約代表者を記入し、必ず捺印すること</t>
    <rPh sb="3" eb="4">
      <t>ホン</t>
    </rPh>
    <rPh sb="4" eb="6">
      <t>ケイヤク</t>
    </rPh>
    <rPh sb="6" eb="9">
      <t>ダイヒョウシャ</t>
    </rPh>
    <rPh sb="10" eb="12">
      <t>キニュウ</t>
    </rPh>
    <rPh sb="14" eb="15">
      <t>カナラ</t>
    </rPh>
    <rPh sb="16" eb="18">
      <t>ナツイン</t>
    </rPh>
    <phoneticPr fontId="2"/>
  </si>
  <si>
    <t>※1　県・市の広報紙やHP等で実施機関として公表してよいかの確認となります。</t>
    <rPh sb="3" eb="4">
      <t>ケン</t>
    </rPh>
    <rPh sb="5" eb="6">
      <t>シ</t>
    </rPh>
    <rPh sb="7" eb="9">
      <t>コウホウ</t>
    </rPh>
    <rPh sb="9" eb="10">
      <t>カミ</t>
    </rPh>
    <rPh sb="13" eb="14">
      <t>トウ</t>
    </rPh>
    <rPh sb="15" eb="17">
      <t>ジッシ</t>
    </rPh>
    <rPh sb="17" eb="19">
      <t>キカン</t>
    </rPh>
    <rPh sb="22" eb="24">
      <t>コウヒョウ</t>
    </rPh>
    <rPh sb="30" eb="32">
      <t>カクニン</t>
    </rPh>
    <phoneticPr fontId="2"/>
  </si>
  <si>
    <t>〒　　-　
沖縄県</t>
    <rPh sb="6" eb="9">
      <t>オキナワケン</t>
    </rPh>
    <phoneticPr fontId="2"/>
  </si>
  <si>
    <t>消費税率</t>
    <rPh sb="0" eb="3">
      <t>ショウヒゼイ</t>
    </rPh>
    <rPh sb="3" eb="4">
      <t>リツ</t>
    </rPh>
    <phoneticPr fontId="2"/>
  </si>
  <si>
    <t>地区医師会長　殿</t>
    <rPh sb="0" eb="2">
      <t>チク</t>
    </rPh>
    <rPh sb="2" eb="4">
      <t>イシ</t>
    </rPh>
    <rPh sb="5" eb="6">
      <t>チョウ</t>
    </rPh>
    <rPh sb="7" eb="8">
      <t>ドノ</t>
    </rPh>
    <phoneticPr fontId="2"/>
  </si>
  <si>
    <t>㊞　　</t>
    <phoneticPr fontId="2"/>
  </si>
  <si>
    <t>※検査はHI法又はLTI法を原則とします。</t>
    <rPh sb="1" eb="3">
      <t>ケンサ</t>
    </rPh>
    <rPh sb="6" eb="7">
      <t>ホウ</t>
    </rPh>
    <rPh sb="7" eb="8">
      <t>マタ</t>
    </rPh>
    <rPh sb="12" eb="13">
      <t>ホウ</t>
    </rPh>
    <rPh sb="14" eb="16">
      <t>ゲンソク</t>
    </rPh>
    <phoneticPr fontId="2"/>
  </si>
  <si>
    <t>※検査はHI法又はLTI法を原則とします。</t>
    <rPh sb="6" eb="7">
      <t>ホウ</t>
    </rPh>
    <rPh sb="7" eb="8">
      <t>マタ</t>
    </rPh>
    <phoneticPr fontId="2"/>
  </si>
  <si>
    <t>電話番号※2</t>
    <rPh sb="0" eb="2">
      <t>デンワ</t>
    </rPh>
    <rPh sb="2" eb="4">
      <t>バンゴウ</t>
    </rPh>
    <phoneticPr fontId="2"/>
  </si>
  <si>
    <t>健診機関</t>
    <rPh sb="0" eb="2">
      <t>ケンシン</t>
    </rPh>
    <rPh sb="2" eb="4">
      <t>キカン</t>
    </rPh>
    <phoneticPr fontId="2"/>
  </si>
  <si>
    <t>【風しん様式Ａ】実施機関用</t>
    <rPh sb="1" eb="2">
      <t>フウ</t>
    </rPh>
    <rPh sb="4" eb="6">
      <t>ヨウシキ</t>
    </rPh>
    <rPh sb="8" eb="10">
      <t>ジッシ</t>
    </rPh>
    <rPh sb="10" eb="13">
      <t>キカンヨウ</t>
    </rPh>
    <phoneticPr fontId="2"/>
  </si>
  <si>
    <t>※実施機関は必ずコピーを保管ください。</t>
    <rPh sb="1" eb="3">
      <t>ジッシ</t>
    </rPh>
    <rPh sb="3" eb="5">
      <t>キカン</t>
    </rPh>
    <phoneticPr fontId="2"/>
  </si>
  <si>
    <t>風しん様式1</t>
    <rPh sb="0" eb="1">
      <t>フウ</t>
    </rPh>
    <rPh sb="3" eb="5">
      <t>ヨウシキ</t>
    </rPh>
    <phoneticPr fontId="2"/>
  </si>
  <si>
    <t>実施機関（写）→地区医師会（写）→沖縄県・那覇市（原本）</t>
    <rPh sb="0" eb="2">
      <t>ジッシ</t>
    </rPh>
    <rPh sb="2" eb="4">
      <t>キカン</t>
    </rPh>
    <rPh sb="5" eb="6">
      <t>ウツ</t>
    </rPh>
    <rPh sb="8" eb="10">
      <t>チク</t>
    </rPh>
    <rPh sb="10" eb="13">
      <t>イシカイ</t>
    </rPh>
    <rPh sb="14" eb="15">
      <t>ウツ</t>
    </rPh>
    <rPh sb="17" eb="19">
      <t>オキナワ</t>
    </rPh>
    <rPh sb="19" eb="20">
      <t>ケン</t>
    </rPh>
    <rPh sb="21" eb="24">
      <t>ナハシ</t>
    </rPh>
    <rPh sb="25" eb="27">
      <t>ゲンポン</t>
    </rPh>
    <phoneticPr fontId="2"/>
  </si>
  <si>
    <t>風しん様式2</t>
    <rPh sb="0" eb="1">
      <t>フウ</t>
    </rPh>
    <rPh sb="3" eb="5">
      <t>ヨウシキ</t>
    </rPh>
    <phoneticPr fontId="2"/>
  </si>
  <si>
    <t>一般社団法人</t>
    <rPh sb="0" eb="2">
      <t>イッパン</t>
    </rPh>
    <rPh sb="2" eb="4">
      <t>シャダン</t>
    </rPh>
    <rPh sb="4" eb="6">
      <t>ホウジン</t>
    </rPh>
    <phoneticPr fontId="2"/>
  </si>
  <si>
    <t>地区医師会</t>
    <rPh sb="0" eb="2">
      <t>チク</t>
    </rPh>
    <phoneticPr fontId="2"/>
  </si>
  <si>
    <t>【風しん様式B】</t>
    <rPh sb="1" eb="2">
      <t>フウ</t>
    </rPh>
    <rPh sb="4" eb="6">
      <t>ヨウシキ</t>
    </rPh>
    <phoneticPr fontId="2"/>
  </si>
  <si>
    <t>月分の風しん抗体検査について内訳のとおり報告するとともに</t>
    <rPh sb="0" eb="1">
      <t>ガツ</t>
    </rPh>
    <rPh sb="1" eb="2">
      <t>ブン</t>
    </rPh>
    <rPh sb="3" eb="4">
      <t>フウ</t>
    </rPh>
    <rPh sb="14" eb="16">
      <t>ウチワケ</t>
    </rPh>
    <rPh sb="20" eb="22">
      <t>ホウコク</t>
    </rPh>
    <phoneticPr fontId="2"/>
  </si>
  <si>
    <t>下記のとおり請求致します。</t>
    <rPh sb="8" eb="9">
      <t>イタ</t>
    </rPh>
    <phoneticPr fontId="2"/>
  </si>
  <si>
    <r>
      <t>⑥検査実施の公表について</t>
    </r>
    <r>
      <rPr>
        <sz val="9"/>
        <color indexed="8"/>
        <rFont val="ＭＳ Ｐ明朝"/>
        <family val="1"/>
        <charset val="128"/>
      </rPr>
      <t>※1</t>
    </r>
    <rPh sb="1" eb="3">
      <t>ケンサ</t>
    </rPh>
    <rPh sb="3" eb="5">
      <t>ジッシ</t>
    </rPh>
    <rPh sb="6" eb="8">
      <t>コウヒョウ</t>
    </rPh>
    <phoneticPr fontId="2"/>
  </si>
  <si>
    <r>
      <t>契約代表者役職・氏名</t>
    </r>
    <r>
      <rPr>
        <sz val="9"/>
        <color indexed="8"/>
        <rFont val="ＭＳ Ｐ明朝"/>
        <family val="1"/>
        <charset val="128"/>
      </rPr>
      <t>※2</t>
    </r>
    <rPh sb="0" eb="2">
      <t>ケイヤク</t>
    </rPh>
    <rPh sb="2" eb="5">
      <t>ダイヒョウシャ</t>
    </rPh>
    <rPh sb="5" eb="7">
      <t>ヤクショク</t>
    </rPh>
    <rPh sb="8" eb="10">
      <t>シメイ</t>
    </rPh>
    <phoneticPr fontId="2"/>
  </si>
  <si>
    <t>妊娠を希望する女性である</t>
    <rPh sb="0" eb="2">
      <t>ニンシン</t>
    </rPh>
    <rPh sb="3" eb="5">
      <t>キボウ</t>
    </rPh>
    <rPh sb="7" eb="9">
      <t>ジョセイ</t>
    </rPh>
    <phoneticPr fontId="2"/>
  </si>
  <si>
    <t>「妊娠を希望する女性」の配偶者・同居者である。</t>
    <rPh sb="1" eb="3">
      <t>ニンシン</t>
    </rPh>
    <rPh sb="4" eb="6">
      <t>キボウ</t>
    </rPh>
    <rPh sb="8" eb="10">
      <t>ジョセイ</t>
    </rPh>
    <rPh sb="12" eb="15">
      <t>ハイグウシャ</t>
    </rPh>
    <rPh sb="16" eb="19">
      <t>ドウキョシャ</t>
    </rPh>
    <phoneticPr fontId="2"/>
  </si>
  <si>
    <r>
      <rPr>
        <b/>
        <sz val="18"/>
        <rFont val="ＭＳ Ｐ明朝"/>
        <family val="1"/>
        <charset val="128"/>
      </rPr>
      <t>風しん抗体検査</t>
    </r>
    <r>
      <rPr>
        <b/>
        <sz val="14"/>
        <rFont val="ＭＳ Ｐ明朝"/>
        <family val="1"/>
        <charset val="128"/>
      </rPr>
      <t>申込書兼結果通知書</t>
    </r>
    <rPh sb="7" eb="10">
      <t>モウシコミショ</t>
    </rPh>
    <rPh sb="10" eb="11">
      <t>ケン</t>
    </rPh>
    <rPh sb="11" eb="13">
      <t>ケッカ</t>
    </rPh>
    <rPh sb="13" eb="16">
      <t>ツウチショ</t>
    </rPh>
    <phoneticPr fontId="2"/>
  </si>
  <si>
    <r>
      <t>　　　以上の問診の結果・</t>
    </r>
    <r>
      <rPr>
        <b/>
        <u/>
        <sz val="11"/>
        <rFont val="ＭＳ Ｐ明朝"/>
        <family val="1"/>
        <charset val="128"/>
      </rPr>
      <t>今回の抗体検査は（　必 要　・　不 要　）</t>
    </r>
    <r>
      <rPr>
        <sz val="11"/>
        <rFont val="ＭＳ Ｐ明朝"/>
        <family val="1"/>
        <charset val="128"/>
      </rPr>
      <t>と判断した。</t>
    </r>
    <rPh sb="3" eb="5">
      <t>イジョウ</t>
    </rPh>
    <rPh sb="6" eb="8">
      <t>モンシン</t>
    </rPh>
    <rPh sb="9" eb="11">
      <t>ケッカ</t>
    </rPh>
    <rPh sb="12" eb="14">
      <t>コンカイ</t>
    </rPh>
    <rPh sb="15" eb="17">
      <t>コウタイ</t>
    </rPh>
    <rPh sb="17" eb="19">
      <t>ケンサ</t>
    </rPh>
    <rPh sb="22" eb="23">
      <t>ヒツ</t>
    </rPh>
    <rPh sb="24" eb="25">
      <t>ヨウ</t>
    </rPh>
    <rPh sb="28" eb="29">
      <t>フ</t>
    </rPh>
    <rPh sb="30" eb="31">
      <t>ヨウ</t>
    </rPh>
    <rPh sb="34" eb="36">
      <t>ハンダン</t>
    </rPh>
    <phoneticPr fontId="2"/>
  </si>
  <si>
    <r>
      <t>免疫が不十分なため予防接種を推奨します。（</t>
    </r>
    <r>
      <rPr>
        <u/>
        <sz val="10"/>
        <color indexed="8"/>
        <rFont val="ＭＳ Ｐ明朝"/>
        <family val="1"/>
        <charset val="128"/>
      </rPr>
      <t>手順書</t>
    </r>
    <r>
      <rPr>
        <sz val="10"/>
        <color indexed="8"/>
        <rFont val="ＭＳ Ｐ明朝"/>
        <family val="1"/>
        <charset val="128"/>
      </rPr>
      <t>別表１参照）</t>
    </r>
    <rPh sb="21" eb="24">
      <t>テジュンショ</t>
    </rPh>
    <rPh sb="24" eb="26">
      <t>ベッピョウ</t>
    </rPh>
    <rPh sb="27" eb="29">
      <t>サンショウ</t>
    </rPh>
    <phoneticPr fontId="2"/>
  </si>
  <si>
    <r>
      <t>十分な免疫があり、予防接種は必要ありません。（</t>
    </r>
    <r>
      <rPr>
        <u/>
        <sz val="10"/>
        <color indexed="8"/>
        <rFont val="ＭＳ Ｐ明朝"/>
        <family val="1"/>
        <charset val="128"/>
      </rPr>
      <t>手順書</t>
    </r>
    <r>
      <rPr>
        <sz val="10"/>
        <color indexed="8"/>
        <rFont val="ＭＳ Ｐ明朝"/>
        <family val="1"/>
        <charset val="128"/>
      </rPr>
      <t>別表１参照）</t>
    </r>
    <rPh sb="0" eb="2">
      <t>ジュウブン</t>
    </rPh>
    <rPh sb="3" eb="5">
      <t>メンエキ</t>
    </rPh>
    <rPh sb="9" eb="11">
      <t>ヨボウ</t>
    </rPh>
    <rPh sb="11" eb="13">
      <t>セッシュ</t>
    </rPh>
    <rPh sb="14" eb="16">
      <t>ヒツヨウ</t>
    </rPh>
    <rPh sb="23" eb="26">
      <t>テジュンショ</t>
    </rPh>
    <phoneticPr fontId="2"/>
  </si>
  <si>
    <t>8.0以上：十分な免疫があり、予防接種は必要ありません。</t>
    <rPh sb="3" eb="5">
      <t>イジョウ</t>
    </rPh>
    <rPh sb="6" eb="8">
      <t>ジュウブン</t>
    </rPh>
    <rPh sb="9" eb="11">
      <t>メンエキ</t>
    </rPh>
    <rPh sb="15" eb="17">
      <t>ヨボウ</t>
    </rPh>
    <rPh sb="17" eb="19">
      <t>セッシュ</t>
    </rPh>
    <rPh sb="20" eb="22">
      <t>ヒツヨウ</t>
    </rPh>
    <phoneticPr fontId="2"/>
  </si>
  <si>
    <t>事務手数料</t>
    <rPh sb="0" eb="2">
      <t>ジム</t>
    </rPh>
    <rPh sb="2" eb="5">
      <t>テスウリョウ</t>
    </rPh>
    <phoneticPr fontId="2"/>
  </si>
  <si>
    <t>　この検査の結果は、沖縄県又は那覇市に報告されますが、検査結果を含む個人情報は厳重に管理され、個人のデータが外部に公開されることはありません。以上のことを理解したうえで、風しん抗体検査を希望します。
　　　　　　　　　　　　　　　　　　　　　　　　　　　　　　　　　　　　　氏名（自署）</t>
    <rPh sb="10" eb="13">
      <t>オキナワケン</t>
    </rPh>
    <rPh sb="13" eb="14">
      <t>マタ</t>
    </rPh>
    <rPh sb="15" eb="18">
      <t>ナハシ</t>
    </rPh>
    <rPh sb="85" eb="86">
      <t>フウ</t>
    </rPh>
    <rPh sb="88" eb="90">
      <t>コウタイ</t>
    </rPh>
    <rPh sb="138" eb="140">
      <t>シメイ</t>
    </rPh>
    <rPh sb="141" eb="143">
      <t>ジショ</t>
    </rPh>
    <phoneticPr fontId="2"/>
  </si>
  <si>
    <t>免疫が不十分なため予防接種を推奨します。（手順書別表１参照）</t>
  </si>
  <si>
    <t>十分な免疫があり、予防接種は必要ありません。（手順書別表１参照）</t>
    <rPh sb="0" eb="2">
      <t>ジュウブン</t>
    </rPh>
    <rPh sb="3" eb="5">
      <t>メンエキ</t>
    </rPh>
    <rPh sb="9" eb="11">
      <t>ヨボウ</t>
    </rPh>
    <rPh sb="11" eb="13">
      <t>セッシュ</t>
    </rPh>
    <rPh sb="14" eb="16">
      <t>ヒツヨウ</t>
    </rPh>
    <rPh sb="23" eb="26">
      <t>テジュンショ</t>
    </rPh>
    <rPh sb="26" eb="28">
      <t>ベッピョウ</t>
    </rPh>
    <rPh sb="29" eb="31">
      <t>サンショウ</t>
    </rPh>
    <phoneticPr fontId="2"/>
  </si>
  <si>
    <t>実施機関区分</t>
    <rPh sb="0" eb="2">
      <t>ジッシ</t>
    </rPh>
    <rPh sb="2" eb="4">
      <t>キカン</t>
    </rPh>
    <rPh sb="4" eb="6">
      <t>クブン</t>
    </rPh>
    <phoneticPr fontId="2"/>
  </si>
  <si>
    <t>【風しん様式Ｃ】委任取り下げ用</t>
    <rPh sb="1" eb="2">
      <t>フウ</t>
    </rPh>
    <rPh sb="4" eb="6">
      <t>ヨウシキ</t>
    </rPh>
    <rPh sb="8" eb="10">
      <t>イニン</t>
    </rPh>
    <rPh sb="10" eb="11">
      <t>ト</t>
    </rPh>
    <rPh sb="12" eb="13">
      <t>サ</t>
    </rPh>
    <rPh sb="14" eb="15">
      <t>ヨウ</t>
    </rPh>
    <phoneticPr fontId="2"/>
  </si>
  <si>
    <t>氏名</t>
    <rPh sb="0" eb="2">
      <t>シメイ</t>
    </rPh>
    <phoneticPr fontId="2"/>
  </si>
  <si>
    <t>部署</t>
    <rPh sb="0" eb="2">
      <t>ブショ</t>
    </rPh>
    <phoneticPr fontId="2"/>
  </si>
  <si>
    <t>医療機関名</t>
    <rPh sb="0" eb="2">
      <t>イリョウ</t>
    </rPh>
    <rPh sb="2" eb="4">
      <t>キカン</t>
    </rPh>
    <rPh sb="4" eb="5">
      <t>メイ</t>
    </rPh>
    <phoneticPr fontId="2"/>
  </si>
  <si>
    <t>郵便番号</t>
    <rPh sb="0" eb="4">
      <t>ユウビンバンゴウ</t>
    </rPh>
    <phoneticPr fontId="2"/>
  </si>
  <si>
    <t>所在地</t>
    <rPh sb="0" eb="3">
      <t>ショザイチ</t>
    </rPh>
    <phoneticPr fontId="2"/>
  </si>
  <si>
    <t>電話番号（要市外局番）</t>
    <rPh sb="0" eb="2">
      <t>デンワ</t>
    </rPh>
    <rPh sb="2" eb="4">
      <t>バンゴウ</t>
    </rPh>
    <rPh sb="5" eb="6">
      <t>ヨウ</t>
    </rPh>
    <rPh sb="6" eb="8">
      <t>シガイ</t>
    </rPh>
    <rPh sb="8" eb="10">
      <t>キョクバン</t>
    </rPh>
    <phoneticPr fontId="2"/>
  </si>
  <si>
    <t>FAX番号（要市外局番）</t>
    <rPh sb="3" eb="5">
      <t>バンゴウ</t>
    </rPh>
    <rPh sb="6" eb="7">
      <t>ヨウ</t>
    </rPh>
    <rPh sb="7" eb="9">
      <t>シガイ</t>
    </rPh>
    <rPh sb="9" eb="11">
      <t>キョクバン</t>
    </rPh>
    <phoneticPr fontId="2"/>
  </si>
  <si>
    <t>契約代表者役職・氏名</t>
    <rPh sb="0" eb="2">
      <t>ケイヤク</t>
    </rPh>
    <rPh sb="2" eb="5">
      <t>ダイヒョウシャ</t>
    </rPh>
    <rPh sb="5" eb="7">
      <t>ヤクショク</t>
    </rPh>
    <rPh sb="8" eb="10">
      <t>シメイ</t>
    </rPh>
    <phoneticPr fontId="2"/>
  </si>
  <si>
    <t>　当実施機関は、令和　　年　　月　　日に委任した下記の権限について、取り下げいたします。</t>
    <rPh sb="1" eb="2">
      <t>トウ</t>
    </rPh>
    <rPh sb="2" eb="6">
      <t>ジッシキカン</t>
    </rPh>
    <rPh sb="8" eb="10">
      <t>レイワ</t>
    </rPh>
    <rPh sb="12" eb="13">
      <t>ドシ</t>
    </rPh>
    <rPh sb="15" eb="16">
      <t>ヅキ</t>
    </rPh>
    <rPh sb="18" eb="19">
      <t>ビ</t>
    </rPh>
    <rPh sb="20" eb="22">
      <t>イニン</t>
    </rPh>
    <rPh sb="24" eb="26">
      <t>カキ</t>
    </rPh>
    <rPh sb="27" eb="29">
      <t>ケンゲン</t>
    </rPh>
    <rPh sb="34" eb="35">
      <t>ト</t>
    </rPh>
    <rPh sb="36" eb="37">
      <t>サ</t>
    </rPh>
    <phoneticPr fontId="2"/>
  </si>
  <si>
    <t>以上</t>
    <rPh sb="0" eb="2">
      <t>イジョウ</t>
    </rPh>
    <phoneticPr fontId="2"/>
  </si>
  <si>
    <t>【提出者】</t>
    <rPh sb="1" eb="4">
      <t>テイシュツシャ</t>
    </rPh>
    <phoneticPr fontId="2"/>
  </si>
  <si>
    <t>地区医師会会長様</t>
    <rPh sb="5" eb="8">
      <t>カイチョウサマ</t>
    </rPh>
    <phoneticPr fontId="2"/>
  </si>
  <si>
    <t>令和　　年　　　月　　　日</t>
    <rPh sb="0" eb="2">
      <t>レイワ</t>
    </rPh>
    <rPh sb="4" eb="5">
      <t>ネン</t>
    </rPh>
    <rPh sb="8" eb="9">
      <t>ガツ</t>
    </rPh>
    <rPh sb="12" eb="13">
      <t>ニチ</t>
    </rPh>
    <phoneticPr fontId="2"/>
  </si>
  <si>
    <t>【受検者署名欄】</t>
  </si>
  <si>
    <t>検査日</t>
    <rPh sb="0" eb="2">
      <t>ケンサ</t>
    </rPh>
    <rPh sb="2" eb="3">
      <t>ニチ</t>
    </rPh>
    <phoneticPr fontId="2"/>
  </si>
  <si>
    <t>風しん様式3-1</t>
    <rPh sb="0" eb="1">
      <t>フウ</t>
    </rPh>
    <rPh sb="3" eb="5">
      <t>ヨウシキ</t>
    </rPh>
    <phoneticPr fontId="2"/>
  </si>
  <si>
    <t>風しん様式3-2</t>
    <rPh sb="0" eb="1">
      <t>フウ</t>
    </rPh>
    <rPh sb="3" eb="5">
      <t>ヨウシキ</t>
    </rPh>
    <phoneticPr fontId="2"/>
  </si>
  <si>
    <r>
      <rPr>
        <b/>
        <sz val="20"/>
        <rFont val="ＭＳ Ｐ明朝"/>
        <family val="1"/>
        <charset val="128"/>
      </rPr>
      <t>風しん抗体検査</t>
    </r>
    <r>
      <rPr>
        <sz val="16"/>
        <rFont val="ＭＳ Ｐ明朝"/>
        <family val="1"/>
        <charset val="128"/>
      </rPr>
      <t>実績報告書兼委託料請求書</t>
    </r>
    <rPh sb="0" eb="1">
      <t>フウ</t>
    </rPh>
    <rPh sb="3" eb="5">
      <t>コウタイ</t>
    </rPh>
    <rPh sb="7" eb="9">
      <t>ジッセキ</t>
    </rPh>
    <rPh sb="9" eb="12">
      <t>ホウコクショ</t>
    </rPh>
    <rPh sb="12" eb="13">
      <t>ケン</t>
    </rPh>
    <rPh sb="13" eb="15">
      <t>イタク</t>
    </rPh>
    <rPh sb="15" eb="16">
      <t>リョウ</t>
    </rPh>
    <rPh sb="16" eb="19">
      <t>セイキュウショ</t>
    </rPh>
    <phoneticPr fontId="2"/>
  </si>
  <si>
    <t>地区医師会（写）→沖縄県（原本）</t>
    <rPh sb="0" eb="2">
      <t>チク</t>
    </rPh>
    <rPh sb="2" eb="5">
      <t>イシカイ</t>
    </rPh>
    <rPh sb="6" eb="7">
      <t>ウツ</t>
    </rPh>
    <rPh sb="9" eb="12">
      <t>オキナワケン</t>
    </rPh>
    <rPh sb="13" eb="15">
      <t>ゲンポン</t>
    </rPh>
    <phoneticPr fontId="2"/>
  </si>
  <si>
    <t>那覇市外分</t>
    <rPh sb="0" eb="3">
      <t>ナハシ</t>
    </rPh>
    <rPh sb="3" eb="4">
      <t>ガイ</t>
    </rPh>
    <rPh sb="4" eb="5">
      <t>ブン</t>
    </rPh>
    <phoneticPr fontId="2"/>
  </si>
  <si>
    <t>委任取下げ書</t>
    <rPh sb="0" eb="2">
      <t>イニン</t>
    </rPh>
    <rPh sb="2" eb="3">
      <t>ト</t>
    </rPh>
    <rPh sb="3" eb="4">
      <t>サ</t>
    </rPh>
    <rPh sb="5" eb="6">
      <t>ショ</t>
    </rPh>
    <phoneticPr fontId="2"/>
  </si>
  <si>
    <t>風しん抗体検査実施機関一覧表</t>
    <rPh sb="0" eb="1">
      <t>フウ</t>
    </rPh>
    <rPh sb="3" eb="5">
      <t>コウタイ</t>
    </rPh>
    <rPh sb="7" eb="9">
      <t>ジッシ</t>
    </rPh>
    <rPh sb="9" eb="11">
      <t>キカン</t>
    </rPh>
    <rPh sb="11" eb="13">
      <t>イチラン</t>
    </rPh>
    <rPh sb="13" eb="14">
      <t>ヒョウ</t>
    </rPh>
    <phoneticPr fontId="2"/>
  </si>
  <si>
    <t>委　任　状</t>
    <rPh sb="0" eb="1">
      <t>イ</t>
    </rPh>
    <rPh sb="2" eb="3">
      <t>ニン</t>
    </rPh>
    <rPh sb="4" eb="5">
      <t>ジョウ</t>
    </rPh>
    <phoneticPr fontId="2"/>
  </si>
  <si>
    <r>
      <rPr>
        <b/>
        <sz val="20"/>
        <rFont val="ＭＳ Ｐ明朝"/>
        <family val="1"/>
        <charset val="128"/>
      </rPr>
      <t>風しん</t>
    </r>
    <r>
      <rPr>
        <sz val="16"/>
        <rFont val="ＭＳ Ｐ明朝"/>
        <family val="1"/>
        <charset val="128"/>
      </rPr>
      <t>抗体検査実績報告書（医療機関用）</t>
    </r>
    <rPh sb="0" eb="1">
      <t>フウ</t>
    </rPh>
    <rPh sb="3" eb="5">
      <t>コウタイ</t>
    </rPh>
    <rPh sb="13" eb="15">
      <t>イリョウ</t>
    </rPh>
    <rPh sb="15" eb="18">
      <t>キカンヨウ</t>
    </rPh>
    <phoneticPr fontId="2"/>
  </si>
  <si>
    <t>沖縄県知事　宛て</t>
    <rPh sb="0" eb="3">
      <t>オキナワケン</t>
    </rPh>
    <rPh sb="3" eb="5">
      <t>チジ</t>
    </rPh>
    <rPh sb="6" eb="7">
      <t>ア</t>
    </rPh>
    <phoneticPr fontId="2"/>
  </si>
  <si>
    <t>那覇市長　宛て</t>
    <rPh sb="0" eb="4">
      <t>ナハシチョウ</t>
    </rPh>
    <rPh sb="5" eb="6">
      <t>ア</t>
    </rPh>
    <phoneticPr fontId="2"/>
  </si>
  <si>
    <t>-</t>
    <phoneticPr fontId="2"/>
  </si>
  <si>
    <t>医師会</t>
    <rPh sb="0" eb="3">
      <t>イシカイ</t>
    </rPh>
    <phoneticPr fontId="27"/>
  </si>
  <si>
    <t>住所</t>
    <rPh sb="0" eb="2">
      <t>ジュウショ</t>
    </rPh>
    <phoneticPr fontId="27"/>
  </si>
  <si>
    <t>所属</t>
    <rPh sb="0" eb="2">
      <t>ショゾク</t>
    </rPh>
    <phoneticPr fontId="27"/>
  </si>
  <si>
    <t>氏名</t>
    <rPh sb="0" eb="2">
      <t>シメイ</t>
    </rPh>
    <phoneticPr fontId="27"/>
  </si>
  <si>
    <t>一般社団法人那覇市医師会</t>
    <phoneticPr fontId="28"/>
  </si>
  <si>
    <t>那覇市東町26-1</t>
    <rPh sb="0" eb="5">
      <t>ナハシヒガシマチ</t>
    </rPh>
    <phoneticPr fontId="28"/>
  </si>
  <si>
    <t>会長</t>
    <rPh sb="0" eb="2">
      <t>カイチョウ</t>
    </rPh>
    <phoneticPr fontId="28"/>
  </si>
  <si>
    <t>山城　千秋</t>
    <phoneticPr fontId="28"/>
  </si>
  <si>
    <t>一般社団法人浦添市医師会</t>
    <phoneticPr fontId="28"/>
  </si>
  <si>
    <t>浦添市伊祖3-3-1 アルマーレ101号</t>
    <phoneticPr fontId="28"/>
  </si>
  <si>
    <t>池村　剛</t>
    <phoneticPr fontId="28"/>
  </si>
  <si>
    <t>一般社団法人南部地区医師会</t>
    <phoneticPr fontId="28"/>
  </si>
  <si>
    <t>八重瀬町字友寄891-1</t>
    <phoneticPr fontId="28"/>
  </si>
  <si>
    <t>安里　良盛</t>
    <phoneticPr fontId="28"/>
  </si>
  <si>
    <t>一般社団法人中部地区医師会</t>
    <phoneticPr fontId="28"/>
  </si>
  <si>
    <t>北谷町字宮城1-584</t>
    <phoneticPr fontId="28"/>
  </si>
  <si>
    <t>中田　安彦</t>
    <rPh sb="0" eb="2">
      <t>ナカダ</t>
    </rPh>
    <rPh sb="3" eb="5">
      <t>ヤスヒコ</t>
    </rPh>
    <phoneticPr fontId="28"/>
  </si>
  <si>
    <t>名護市宇茂佐の森5-2-7（北部会館4F）</t>
    <phoneticPr fontId="28"/>
  </si>
  <si>
    <t>上地　博之</t>
    <phoneticPr fontId="28"/>
  </si>
  <si>
    <t>一般社団法人宮古地区医師会</t>
    <phoneticPr fontId="28"/>
  </si>
  <si>
    <t>宮古島市平良字東仲宗根807-5, 2階</t>
    <rPh sb="0" eb="4">
      <t>ミヤコジマシ</t>
    </rPh>
    <rPh sb="4" eb="6">
      <t>ヒララ</t>
    </rPh>
    <rPh sb="6" eb="7">
      <t>アザ</t>
    </rPh>
    <rPh sb="7" eb="11">
      <t>ヒガシナカソネ</t>
    </rPh>
    <rPh sb="19" eb="20">
      <t>カイ</t>
    </rPh>
    <phoneticPr fontId="28"/>
  </si>
  <si>
    <t>竹井　太</t>
    <phoneticPr fontId="28"/>
  </si>
  <si>
    <t>一般社団法人八重山地区医師会</t>
    <phoneticPr fontId="28"/>
  </si>
  <si>
    <t>石垣市登野城548-4</t>
    <rPh sb="0" eb="3">
      <t>イシガキシ</t>
    </rPh>
    <rPh sb="3" eb="6">
      <t>トノシロ</t>
    </rPh>
    <phoneticPr fontId="28"/>
  </si>
  <si>
    <t>公益社団法人北部地区医師会</t>
    <phoneticPr fontId="28"/>
  </si>
  <si>
    <t>　当院は、委任とりまとめ者である那覇市医師会へ、下記についての権限を委任いたします。</t>
    <rPh sb="16" eb="19">
      <t>ナハシ</t>
    </rPh>
    <rPh sb="19" eb="22">
      <t>イシカイ</t>
    </rPh>
    <phoneticPr fontId="2"/>
  </si>
  <si>
    <t>　当院は、委任とりまとめ者である浦添市医師会へ、下記についての権限を委任いたします。</t>
    <rPh sb="16" eb="19">
      <t>ウラソエシ</t>
    </rPh>
    <rPh sb="19" eb="22">
      <t>イシカイ</t>
    </rPh>
    <phoneticPr fontId="2"/>
  </si>
  <si>
    <t>　当院は、委任とりまとめ者である南部地区医師会へ、下記についての権限を委任いたします。</t>
    <rPh sb="16" eb="18">
      <t>ナンブ</t>
    </rPh>
    <rPh sb="18" eb="20">
      <t>チク</t>
    </rPh>
    <rPh sb="20" eb="23">
      <t>イシカイ</t>
    </rPh>
    <phoneticPr fontId="2"/>
  </si>
  <si>
    <t>　当院は、委任とりまとめ者である中部地区医師会へ、下記についての権限を委任いたします。</t>
    <rPh sb="16" eb="18">
      <t>チュウブ</t>
    </rPh>
    <rPh sb="18" eb="20">
      <t>チク</t>
    </rPh>
    <rPh sb="20" eb="23">
      <t>イシカイ</t>
    </rPh>
    <phoneticPr fontId="2"/>
  </si>
  <si>
    <t>　当院は、委任とりまとめ者である北部地区医師会へ、下記についての権限を委任いたします。</t>
    <rPh sb="16" eb="18">
      <t>ホクブ</t>
    </rPh>
    <rPh sb="18" eb="20">
      <t>チク</t>
    </rPh>
    <rPh sb="20" eb="23">
      <t>イシカイ</t>
    </rPh>
    <phoneticPr fontId="2"/>
  </si>
  <si>
    <t>　当院は、委任とりまとめ者である宮古地区医師会へ、下記についての権限を委任いたします。</t>
    <rPh sb="16" eb="18">
      <t>ミヤコ</t>
    </rPh>
    <rPh sb="18" eb="20">
      <t>チク</t>
    </rPh>
    <rPh sb="20" eb="23">
      <t>イシカイ</t>
    </rPh>
    <phoneticPr fontId="2"/>
  </si>
  <si>
    <t>　当院は、委任とりまとめ者である八重山地区医師会へ、下記についての権限を委任いたします。</t>
    <rPh sb="16" eb="19">
      <t>ヤエヤマ</t>
    </rPh>
    <rPh sb="19" eb="21">
      <t>チク</t>
    </rPh>
    <rPh sb="21" eb="24">
      <t>イシカイ</t>
    </rPh>
    <phoneticPr fontId="2"/>
  </si>
  <si>
    <t>○○医師会</t>
    <rPh sb="2" eb="5">
      <t>イシカイ</t>
    </rPh>
    <phoneticPr fontId="2"/>
  </si>
  <si>
    <t>　当院は、委任とりまとめ者である○○医師会へ、下記についての権限を委任いたします。</t>
    <phoneticPr fontId="2"/>
  </si>
  <si>
    <t>○○市</t>
    <rPh sb="2" eb="3">
      <t>シ</t>
    </rPh>
    <phoneticPr fontId="2"/>
  </si>
  <si>
    <t>会長</t>
    <rPh sb="0" eb="2">
      <t>カイチョウ</t>
    </rPh>
    <phoneticPr fontId="2"/>
  </si>
  <si>
    <t>※削除不可</t>
    <rPh sb="1" eb="3">
      <t>サクジョ</t>
    </rPh>
    <rPh sb="3" eb="5">
      <t>フカ</t>
    </rPh>
    <phoneticPr fontId="2"/>
  </si>
  <si>
    <t>上原　秀政</t>
    <rPh sb="0" eb="2">
      <t>ウエハラ</t>
    </rPh>
    <rPh sb="3" eb="5">
      <t>ヒデマサ</t>
    </rPh>
    <phoneticPr fontId="28"/>
  </si>
  <si>
    <r>
      <t>実施機関区分（　 □医療機関　　　□健診機関　）</t>
    </r>
    <r>
      <rPr>
        <sz val="8"/>
        <rFont val="ＭＳ Ｐ明朝"/>
        <family val="1"/>
        <charset val="128"/>
      </rPr>
      <t>※該当箇所にチェック</t>
    </r>
    <rPh sb="0" eb="2">
      <t>ジッシ</t>
    </rPh>
    <rPh sb="2" eb="4">
      <t>キカン</t>
    </rPh>
    <rPh sb="4" eb="6">
      <t>クブン</t>
    </rPh>
    <rPh sb="10" eb="12">
      <t>イリョウ</t>
    </rPh>
    <rPh sb="12" eb="14">
      <t>キカン</t>
    </rPh>
    <rPh sb="18" eb="20">
      <t>ケンシン</t>
    </rPh>
    <rPh sb="20" eb="22">
      <t>キカン</t>
    </rPh>
    <rPh sb="25" eb="27">
      <t>ガイトウ</t>
    </rPh>
    <rPh sb="27" eb="29">
      <t>カショ</t>
    </rPh>
    <phoneticPr fontId="2"/>
  </si>
  <si>
    <t>　　　　　　　　　　　　　　　　　　　　　　　　　　</t>
    <phoneticPr fontId="2"/>
  </si>
  <si>
    <t>35未満：免疫が不十分なため予防接種を推奨します。</t>
    <rPh sb="2" eb="4">
      <t>ミマン</t>
    </rPh>
    <phoneticPr fontId="2"/>
  </si>
  <si>
    <t>35以上：十分な免疫があり、予防接種は必要ありません。</t>
    <rPh sb="2" eb="4">
      <t>イジョウ</t>
    </rPh>
    <rPh sb="5" eb="7">
      <t>ジュウブン</t>
    </rPh>
    <rPh sb="8" eb="10">
      <t>メンエキ</t>
    </rPh>
    <rPh sb="14" eb="16">
      <t>ヨボウ</t>
    </rPh>
    <rPh sb="16" eb="18">
      <t>セッシュ</t>
    </rPh>
    <rPh sb="19" eb="21">
      <t>ヒツヨウ</t>
    </rPh>
    <phoneticPr fontId="2"/>
  </si>
  <si>
    <t>（ランピアラテックス
　RUBELLA）</t>
    <phoneticPr fontId="2"/>
  </si>
  <si>
    <t>（ランピアラテックス
　RUBELLAⅡ）</t>
    <phoneticPr fontId="2"/>
  </si>
  <si>
    <t>　当院は、委任とりまとめ者である○○医師会へ、下記についての権限を委任いたします。</t>
    <phoneticPr fontId="2"/>
  </si>
  <si>
    <t>添付書類：検査結果が記入された「風しん抗体検査申込書兼結果通知書（風しん様式1）」（原本）</t>
    <rPh sb="0" eb="2">
      <t>テンプ</t>
    </rPh>
    <rPh sb="2" eb="4">
      <t>ショルイ</t>
    </rPh>
    <rPh sb="5" eb="7">
      <t>ケンサ</t>
    </rPh>
    <rPh sb="7" eb="9">
      <t>ケッカ</t>
    </rPh>
    <rPh sb="10" eb="12">
      <t>キニュウ</t>
    </rPh>
    <rPh sb="16" eb="17">
      <t>フウ</t>
    </rPh>
    <rPh sb="19" eb="21">
      <t>コウタイ</t>
    </rPh>
    <rPh sb="21" eb="23">
      <t>ケンサ</t>
    </rPh>
    <rPh sb="23" eb="26">
      <t>モウシコミショ</t>
    </rPh>
    <rPh sb="26" eb="27">
      <t>ケン</t>
    </rPh>
    <rPh sb="27" eb="29">
      <t>ケッカ</t>
    </rPh>
    <rPh sb="29" eb="32">
      <t>ツウチショ</t>
    </rPh>
    <rPh sb="33" eb="34">
      <t>フウ</t>
    </rPh>
    <rPh sb="36" eb="38">
      <t>ヨウシキ</t>
    </rPh>
    <rPh sb="42" eb="44">
      <t>ゲンポン</t>
    </rPh>
    <phoneticPr fontId="2"/>
  </si>
  <si>
    <t>実施機関（写）→地区医師会（原本）→沖縄県・那覇市（写）</t>
    <rPh sb="0" eb="2">
      <t>ジッシ</t>
    </rPh>
    <rPh sb="2" eb="4">
      <t>キカン</t>
    </rPh>
    <rPh sb="5" eb="6">
      <t>ウツ</t>
    </rPh>
    <rPh sb="8" eb="10">
      <t>チク</t>
    </rPh>
    <rPh sb="10" eb="13">
      <t>イシカイ</t>
    </rPh>
    <rPh sb="14" eb="16">
      <t>ゲンポン</t>
    </rPh>
    <rPh sb="18" eb="21">
      <t>オキナワケン</t>
    </rPh>
    <rPh sb="22" eb="25">
      <t>ナハシ</t>
    </rPh>
    <rPh sb="26" eb="27">
      <t>ウツ</t>
    </rPh>
    <phoneticPr fontId="2"/>
  </si>
  <si>
    <t>※適格請求書発行事業者の登録</t>
    <rPh sb="1" eb="3">
      <t>テキカク</t>
    </rPh>
    <rPh sb="3" eb="6">
      <t>セイキュウショ</t>
    </rPh>
    <rPh sb="6" eb="8">
      <t>ハッコウ</t>
    </rPh>
    <rPh sb="8" eb="11">
      <t>ジギョウシャ</t>
    </rPh>
    <rPh sb="12" eb="14">
      <t>トウロク</t>
    </rPh>
    <phoneticPr fontId="2"/>
  </si>
  <si>
    <t>無　□</t>
    <rPh sb="0" eb="1">
      <t>ナ</t>
    </rPh>
    <phoneticPr fontId="2"/>
  </si>
  <si>
    <t>登録番号</t>
    <rPh sb="0" eb="2">
      <t>トウロク</t>
    </rPh>
    <rPh sb="2" eb="4">
      <t>バンゴウ</t>
    </rPh>
    <phoneticPr fontId="2"/>
  </si>
  <si>
    <t>10％対象</t>
    <rPh sb="3" eb="5">
      <t>タイショウ</t>
    </rPh>
    <phoneticPr fontId="2"/>
  </si>
  <si>
    <t>内　10％対象　消費税</t>
    <rPh sb="0" eb="1">
      <t>ウチ</t>
    </rPh>
    <rPh sb="5" eb="7">
      <t>タイショウ</t>
    </rPh>
    <rPh sb="8" eb="11">
      <t>ショウヒゼイ</t>
    </rPh>
    <phoneticPr fontId="2"/>
  </si>
  <si>
    <t>令和　　年　　月　　日</t>
    <rPh sb="0" eb="2">
      <t>レイワ</t>
    </rPh>
    <phoneticPr fontId="2"/>
  </si>
  <si>
    <t>一般社団法人　　　　　　</t>
    <rPh sb="0" eb="2">
      <t>イッパン</t>
    </rPh>
    <rPh sb="2" eb="4">
      <t>シャダン</t>
    </rPh>
    <rPh sb="4" eb="6">
      <t>ホウジン</t>
    </rPh>
    <phoneticPr fontId="2"/>
  </si>
  <si>
    <t xml:space="preserve"> Ｔ</t>
    <phoneticPr fontId="2"/>
  </si>
  <si>
    <t>10％対象</t>
    <phoneticPr fontId="2"/>
  </si>
  <si>
    <t>内　10％対象　消費税</t>
    <phoneticPr fontId="2"/>
  </si>
  <si>
    <t>※提出期限：検査結果判明日の属する月の翌月の10日まで</t>
    <rPh sb="1" eb="3">
      <t>テイシュツ</t>
    </rPh>
    <rPh sb="3" eb="5">
      <t>キゲン</t>
    </rPh>
    <rPh sb="6" eb="8">
      <t>ケンサ</t>
    </rPh>
    <rPh sb="8" eb="10">
      <t>ケッカ</t>
    </rPh>
    <rPh sb="10" eb="12">
      <t>ハンメイ</t>
    </rPh>
    <rPh sb="12" eb="13">
      <t>ビ</t>
    </rPh>
    <rPh sb="14" eb="15">
      <t>ゾク</t>
    </rPh>
    <rPh sb="17" eb="18">
      <t>ツキ</t>
    </rPh>
    <rPh sb="19" eb="20">
      <t>ヨク</t>
    </rPh>
    <rPh sb="20" eb="21">
      <t>ツキ</t>
    </rPh>
    <rPh sb="24" eb="25">
      <t>ニチ</t>
    </rPh>
    <phoneticPr fontId="2"/>
  </si>
  <si>
    <t>※添付書類：検査結果が記入された「風しん抗体検査申込書兼結果通知書（風しん様式1）」（原本）</t>
    <phoneticPr fontId="2"/>
  </si>
  <si>
    <t>〒</t>
    <phoneticPr fontId="2"/>
  </si>
  <si>
    <t xml:space="preserve">一般社団法人　　　　　 </t>
    <rPh sb="0" eb="2">
      <t>イッパン</t>
    </rPh>
    <rPh sb="2" eb="4">
      <t>シャダン</t>
    </rPh>
    <rPh sb="4" eb="6">
      <t>ホウジン</t>
    </rPh>
    <phoneticPr fontId="2"/>
  </si>
  <si>
    <t>提出期限：検査結果判明日の属する月の翌月の5日まで
※令和８年3月31日までに検査結果が判明した分が支払の対象となることに注意すること</t>
    <rPh sb="0" eb="2">
      <t>テイシュツ</t>
    </rPh>
    <rPh sb="2" eb="4">
      <t>キゲン</t>
    </rPh>
    <rPh sb="5" eb="7">
      <t>ケンサ</t>
    </rPh>
    <rPh sb="7" eb="9">
      <t>ケッカ</t>
    </rPh>
    <rPh sb="9" eb="11">
      <t>ハンメイ</t>
    </rPh>
    <rPh sb="11" eb="12">
      <t>ビ</t>
    </rPh>
    <rPh sb="13" eb="14">
      <t>ゾク</t>
    </rPh>
    <rPh sb="16" eb="17">
      <t>ツキ</t>
    </rPh>
    <rPh sb="18" eb="19">
      <t>ヨク</t>
    </rPh>
    <rPh sb="19" eb="20">
      <t>ツキ</t>
    </rPh>
    <rPh sb="22" eb="23">
      <t>ニチ</t>
    </rPh>
    <rPh sb="27" eb="29">
      <t>レイワ</t>
    </rPh>
    <rPh sb="30" eb="31">
      <t>ネン</t>
    </rPh>
    <rPh sb="32" eb="33">
      <t>ガツ</t>
    </rPh>
    <rPh sb="35" eb="36">
      <t>ニチ</t>
    </rPh>
    <rPh sb="39" eb="41">
      <t>ケンサ</t>
    </rPh>
    <rPh sb="41" eb="43">
      <t>ケッカ</t>
    </rPh>
    <rPh sb="44" eb="46">
      <t>ハンメイ</t>
    </rPh>
    <rPh sb="48" eb="49">
      <t>ブン</t>
    </rPh>
    <rPh sb="50" eb="52">
      <t>シハライ</t>
    </rPh>
    <rPh sb="53" eb="55">
      <t>タイショウ</t>
    </rPh>
    <rPh sb="61" eb="63">
      <t>チュウイ</t>
    </rPh>
    <phoneticPr fontId="2"/>
  </si>
  <si>
    <t>□　 風しん別紙1により風しんに関する情報提供を行った。　 　　担当医氏名：</t>
    <rPh sb="3" eb="4">
      <t>フウ</t>
    </rPh>
    <rPh sb="6" eb="8">
      <t>ベッシ</t>
    </rPh>
    <rPh sb="32" eb="35">
      <t>タントウイ</t>
    </rPh>
    <rPh sb="35" eb="37">
      <t>シメイ</t>
    </rPh>
    <phoneticPr fontId="2"/>
  </si>
  <si>
    <t>□　 風しん別紙1により風しんに関する情報提供を行った。　  　　担当医氏名：</t>
    <rPh sb="3" eb="4">
      <t>フウ</t>
    </rPh>
    <rPh sb="6" eb="8">
      <t>ベッシ</t>
    </rPh>
    <rPh sb="33" eb="36">
      <t>タントウイ</t>
    </rPh>
    <rPh sb="36" eb="38">
      <t>シメイ</t>
    </rPh>
    <phoneticPr fontId="2"/>
  </si>
  <si>
    <t>担当者名</t>
    <rPh sb="0" eb="4">
      <t>タントウシャメイ</t>
    </rPh>
    <phoneticPr fontId="2"/>
  </si>
  <si>
    <t>記</t>
    <phoneticPr fontId="2"/>
  </si>
  <si>
    <t>　沖縄県及び那覇市が「風しん抗体検査委託事業実施要領　第２項　対象者等」に定めた者に対して実施する風しん抗体検査について、沖縄県及び那覇市と各々委託契約を締結し、委託料の請求及び受領を行うこと。</t>
    <rPh sb="1" eb="4">
      <t>オキナワケン</t>
    </rPh>
    <rPh sb="4" eb="5">
      <t>オヨ</t>
    </rPh>
    <rPh sb="6" eb="9">
      <t>ナハシ</t>
    </rPh>
    <rPh sb="11" eb="12">
      <t>フウ</t>
    </rPh>
    <rPh sb="18" eb="20">
      <t>イタク</t>
    </rPh>
    <rPh sb="20" eb="22">
      <t>ジギョウ</t>
    </rPh>
    <rPh sb="27" eb="28">
      <t>ダイ</t>
    </rPh>
    <rPh sb="29" eb="30">
      <t>コウ</t>
    </rPh>
    <rPh sb="31" eb="34">
      <t>タイショウシャ</t>
    </rPh>
    <rPh sb="34" eb="35">
      <t>トウ</t>
    </rPh>
    <rPh sb="37" eb="38">
      <t>サダ</t>
    </rPh>
    <rPh sb="40" eb="41">
      <t>モノ</t>
    </rPh>
    <rPh sb="42" eb="43">
      <t>タイ</t>
    </rPh>
    <rPh sb="45" eb="47">
      <t>ジッシ</t>
    </rPh>
    <rPh sb="52" eb="54">
      <t>コウタイ</t>
    </rPh>
    <rPh sb="54" eb="56">
      <t>ケンサ</t>
    </rPh>
    <rPh sb="61" eb="64">
      <t>オキナワケン</t>
    </rPh>
    <rPh sb="64" eb="65">
      <t>オヨ</t>
    </rPh>
    <rPh sb="66" eb="68">
      <t>ナハ</t>
    </rPh>
    <rPh sb="68" eb="69">
      <t>シ</t>
    </rPh>
    <rPh sb="70" eb="72">
      <t>オノオノ</t>
    </rPh>
    <rPh sb="81" eb="83">
      <t>イタク</t>
    </rPh>
    <rPh sb="83" eb="84">
      <t>リョウ</t>
    </rPh>
    <rPh sb="85" eb="87">
      <t>セイキュウ</t>
    </rPh>
    <rPh sb="87" eb="88">
      <t>オヨ</t>
    </rPh>
    <rPh sb="89" eb="91">
      <t>ジュリョウ</t>
    </rPh>
    <rPh sb="92" eb="93">
      <t>オコナ</t>
    </rPh>
    <phoneticPr fontId="2"/>
  </si>
  <si>
    <r>
      <t>　この検査の結果は、沖縄県又は那覇市に報告されますが、検査結果を含む個人情報は厳重に管理され、個人のデータが外部に公開されることはありません。以上のことを理解したうえで、風しん抗体検査を希望します。
　　　　　　　　　　　　　　　　　　　　　　　　　　　　　　　　　　　　　　</t>
    </r>
    <r>
      <rPr>
        <u/>
        <sz val="10.5"/>
        <rFont val="ＭＳ Ｐ明朝"/>
        <family val="1"/>
        <charset val="128"/>
      </rPr>
      <t>氏名（自署）　　　　　　　　　　　　　　　　　　　　　　　　　　　　　　　　　　　　　　　　　・　　　　　　　　　　　　　　　　　　　　　　　　</t>
    </r>
    <rPh sb="10" eb="13">
      <t>オキナワケン</t>
    </rPh>
    <rPh sb="13" eb="14">
      <t>マタ</t>
    </rPh>
    <rPh sb="15" eb="18">
      <t>ナハシ</t>
    </rPh>
    <rPh sb="85" eb="86">
      <t>フウ</t>
    </rPh>
    <rPh sb="88" eb="90">
      <t>コウタイ</t>
    </rPh>
    <rPh sb="139" eb="141">
      <t>シメイ</t>
    </rPh>
    <rPh sb="142" eb="144">
      <t>ジショ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</si>
</sst>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2" formatCode="_ &quot;¥&quot;* #,##0_ ;_ &quot;¥&quot;* \-#,##0_ ;_ &quot;¥&quot;* &quot;-&quot;_ ;_ @_ "/>
    <numFmt numFmtId="41" formatCode="_ * #,##0_ ;_ * \-#,##0_ ;_ * &quot;-&quot;_ ;_ @_ "/>
    <numFmt numFmtId="176" formatCode="&quot;¥&quot;#,##0_);[Red]\(&quot;¥&quot;#,##0\)"/>
    <numFmt numFmtId="177" formatCode="&quot;¥&quot;#,##0.0_);[Red]\(&quot;¥&quot;#,##0.0\)"/>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0.5"/>
      <name val="ＭＳ Ｐ明朝"/>
      <family val="1"/>
      <charset val="128"/>
    </font>
    <font>
      <sz val="16"/>
      <name val="ＭＳ Ｐ明朝"/>
      <family val="1"/>
      <charset val="128"/>
    </font>
    <font>
      <sz val="9"/>
      <name val="ＭＳ Ｐ明朝"/>
      <family val="1"/>
      <charset val="128"/>
    </font>
    <font>
      <b/>
      <sz val="11"/>
      <name val="ＭＳ Ｐ明朝"/>
      <family val="1"/>
      <charset val="128"/>
    </font>
    <font>
      <b/>
      <sz val="20"/>
      <name val="ＭＳ Ｐ明朝"/>
      <family val="1"/>
      <charset val="128"/>
    </font>
    <font>
      <sz val="14"/>
      <name val="ＭＳ Ｐ明朝"/>
      <family val="1"/>
      <charset val="128"/>
    </font>
    <font>
      <sz val="11"/>
      <color indexed="8"/>
      <name val="ＭＳ Ｐ明朝"/>
      <family val="1"/>
      <charset val="128"/>
    </font>
    <font>
      <sz val="18"/>
      <color indexed="8"/>
      <name val="ＭＳ Ｐ明朝"/>
      <family val="1"/>
      <charset val="128"/>
    </font>
    <font>
      <sz val="11"/>
      <color indexed="10"/>
      <name val="ＭＳ Ｐ明朝"/>
      <family val="1"/>
      <charset val="128"/>
    </font>
    <font>
      <sz val="9"/>
      <color indexed="8"/>
      <name val="ＭＳ Ｐ明朝"/>
      <family val="1"/>
      <charset val="128"/>
    </font>
    <font>
      <sz val="10"/>
      <color indexed="8"/>
      <name val="ＭＳ Ｐ明朝"/>
      <family val="1"/>
      <charset val="128"/>
    </font>
    <font>
      <u/>
      <sz val="11"/>
      <name val="ＭＳ Ｐ明朝"/>
      <family val="1"/>
      <charset val="128"/>
    </font>
    <font>
      <b/>
      <sz val="10.5"/>
      <name val="ＭＳ Ｐ明朝"/>
      <family val="1"/>
      <charset val="128"/>
    </font>
    <font>
      <b/>
      <sz val="14"/>
      <name val="ＭＳ Ｐ明朝"/>
      <family val="1"/>
      <charset val="128"/>
    </font>
    <font>
      <b/>
      <sz val="18"/>
      <name val="ＭＳ Ｐ明朝"/>
      <family val="1"/>
      <charset val="128"/>
    </font>
    <font>
      <strike/>
      <sz val="11"/>
      <name val="ＭＳ Ｐ明朝"/>
      <family val="1"/>
      <charset val="128"/>
    </font>
    <font>
      <sz val="10.5"/>
      <color indexed="8"/>
      <name val="ＭＳ Ｐ明朝"/>
      <family val="1"/>
      <charset val="128"/>
    </font>
    <font>
      <b/>
      <u/>
      <sz val="11"/>
      <name val="ＭＳ Ｐ明朝"/>
      <family val="1"/>
      <charset val="128"/>
    </font>
    <font>
      <sz val="18"/>
      <name val="ＭＳ Ｐ明朝"/>
      <family val="1"/>
      <charset val="128"/>
    </font>
    <font>
      <u/>
      <sz val="10"/>
      <color indexed="8"/>
      <name val="ＭＳ Ｐ明朝"/>
      <family val="1"/>
      <charset val="128"/>
    </font>
    <font>
      <sz val="8"/>
      <name val="ＭＳ Ｐ明朝"/>
      <family val="1"/>
      <charset val="128"/>
    </font>
    <font>
      <sz val="6"/>
      <name val="ＭＳ Ｐゴシック"/>
      <family val="3"/>
      <charset val="128"/>
    </font>
    <font>
      <sz val="6"/>
      <name val="ＭＳ Ｐゴシック"/>
      <family val="3"/>
      <charset val="128"/>
    </font>
    <font>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sz val="9"/>
      <color theme="1"/>
      <name val="ＭＳ Ｐ明朝"/>
      <family val="1"/>
      <charset val="128"/>
    </font>
    <font>
      <sz val="9.5"/>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11"/>
      <color theme="1"/>
      <name val="ＭＳ Ｐ明朝"/>
      <family val="1"/>
      <charset val="128"/>
    </font>
    <font>
      <b/>
      <sz val="14"/>
      <color theme="1"/>
      <name val="ＭＳ Ｐ明朝"/>
      <family val="1"/>
      <charset val="128"/>
    </font>
    <font>
      <b/>
      <sz val="10"/>
      <color theme="1"/>
      <name val="ＭＳ Ｐ明朝"/>
      <family val="1"/>
      <charset val="128"/>
    </font>
    <font>
      <sz val="20"/>
      <color theme="1"/>
      <name val="ＭＳ Ｐ明朝"/>
      <family val="1"/>
      <charset val="128"/>
    </font>
    <font>
      <sz val="8"/>
      <color theme="1"/>
      <name val="ＭＳ Ｐ明朝"/>
      <family val="1"/>
      <charset val="128"/>
    </font>
    <font>
      <sz val="10"/>
      <color theme="1"/>
      <name val="ＭＳ Ｐゴシック"/>
      <family val="3"/>
      <charset val="128"/>
      <scheme val="minor"/>
    </font>
    <font>
      <u/>
      <sz val="9"/>
      <name val="ＭＳ Ｐ明朝"/>
      <family val="1"/>
      <charset val="128"/>
    </font>
    <font>
      <u/>
      <sz val="10.5"/>
      <name val="ＭＳ Ｐ明朝"/>
      <family val="1"/>
      <charset val="128"/>
    </font>
    <font>
      <b/>
      <sz val="8"/>
      <name val="ＭＳ Ｐ明朝"/>
      <family val="1"/>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8F8F8"/>
        <bgColor indexed="64"/>
      </patternFill>
    </fill>
    <fill>
      <patternFill patternType="solid">
        <fgColor rgb="FF00B050"/>
        <bgColor indexed="64"/>
      </patternFill>
    </fill>
    <fill>
      <patternFill patternType="solid">
        <fgColor theme="0"/>
        <bgColor indexed="64"/>
      </patternFill>
    </fill>
  </fills>
  <borders count="96">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style="dotted">
        <color indexed="64"/>
      </left>
      <right style="thick">
        <color indexed="64"/>
      </right>
      <top style="thick">
        <color indexed="64"/>
      </top>
      <bottom/>
      <diagonal/>
    </border>
    <border>
      <left style="thick">
        <color indexed="64"/>
      </left>
      <right/>
      <top style="thick">
        <color indexed="64"/>
      </top>
      <bottom style="dotted">
        <color indexed="64"/>
      </bottom>
      <diagonal/>
    </border>
    <border>
      <left style="dotted">
        <color indexed="64"/>
      </left>
      <right style="thick">
        <color indexed="64"/>
      </right>
      <top style="thin">
        <color indexed="64"/>
      </top>
      <bottom/>
      <diagonal/>
    </border>
    <border>
      <left style="dotted">
        <color indexed="64"/>
      </left>
      <right style="thick">
        <color indexed="64"/>
      </right>
      <top/>
      <bottom/>
      <diagonal/>
    </border>
    <border>
      <left style="dotted">
        <color indexed="64"/>
      </left>
      <right style="thick">
        <color indexed="64"/>
      </right>
      <top/>
      <bottom style="thin">
        <color indexed="64"/>
      </bottom>
      <diagonal/>
    </border>
    <border>
      <left style="thick">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dotted">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dotted">
        <color indexed="64"/>
      </left>
      <right/>
      <top style="thin">
        <color indexed="64"/>
      </top>
      <bottom/>
      <diagonal/>
    </border>
    <border>
      <left/>
      <right style="thick">
        <color indexed="64"/>
      </right>
      <top style="thin">
        <color indexed="64"/>
      </top>
      <bottom/>
      <diagonal/>
    </border>
    <border>
      <left style="dotted">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thin">
        <color indexed="64"/>
      </right>
      <top style="thin">
        <color indexed="64"/>
      </top>
      <bottom style="dotted">
        <color indexed="64"/>
      </bottom>
      <diagonal/>
    </border>
    <border diagonalUp="1">
      <left/>
      <right/>
      <top style="medium">
        <color indexed="64"/>
      </top>
      <bottom style="medium">
        <color indexed="64"/>
      </bottom>
      <diagonal style="thin">
        <color indexed="64"/>
      </diagonal>
    </border>
    <border>
      <left/>
      <right style="medium">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rgb="FFFF00FF"/>
      </left>
      <right style="thick">
        <color rgb="FFFF00FF"/>
      </right>
      <top style="thick">
        <color rgb="FFFF00FF"/>
      </top>
      <bottom style="thick">
        <color rgb="FFFF00FF"/>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0" borderId="0" applyNumberFormat="0" applyFill="0" applyBorder="0" applyAlignment="0" applyProtection="0">
      <alignment vertical="center"/>
    </xf>
    <xf numFmtId="0" fontId="33" fillId="29" borderId="80" applyNumberFormat="0" applyAlignment="0" applyProtection="0">
      <alignment vertical="center"/>
    </xf>
    <xf numFmtId="0" fontId="34" fillId="30" borderId="0" applyNumberFormat="0" applyBorder="0" applyAlignment="0" applyProtection="0">
      <alignment vertical="center"/>
    </xf>
    <xf numFmtId="0" fontId="1" fillId="3" borderId="81" applyNumberFormat="0" applyFont="0" applyAlignment="0" applyProtection="0">
      <alignment vertical="center"/>
    </xf>
    <xf numFmtId="0" fontId="35" fillId="0" borderId="82" applyNumberFormat="0" applyFill="0" applyAlignment="0" applyProtection="0">
      <alignment vertical="center"/>
    </xf>
    <xf numFmtId="0" fontId="36" fillId="31" borderId="0" applyNumberFormat="0" applyBorder="0" applyAlignment="0" applyProtection="0">
      <alignment vertical="center"/>
    </xf>
    <xf numFmtId="0" fontId="37" fillId="32" borderId="83" applyNumberFormat="0" applyAlignment="0" applyProtection="0">
      <alignment vertical="center"/>
    </xf>
    <xf numFmtId="0" fontId="38" fillId="0" borderId="0" applyNumberFormat="0" applyFill="0" applyBorder="0" applyAlignment="0" applyProtection="0">
      <alignment vertical="center"/>
    </xf>
    <xf numFmtId="0" fontId="39" fillId="0" borderId="84" applyNumberFormat="0" applyFill="0" applyAlignment="0" applyProtection="0">
      <alignment vertical="center"/>
    </xf>
    <xf numFmtId="0" fontId="40" fillId="0" borderId="85" applyNumberFormat="0" applyFill="0" applyAlignment="0" applyProtection="0">
      <alignment vertical="center"/>
    </xf>
    <xf numFmtId="0" fontId="41" fillId="0" borderId="86" applyNumberFormat="0" applyFill="0" applyAlignment="0" applyProtection="0">
      <alignment vertical="center"/>
    </xf>
    <xf numFmtId="0" fontId="41" fillId="0" borderId="0" applyNumberFormat="0" applyFill="0" applyBorder="0" applyAlignment="0" applyProtection="0">
      <alignment vertical="center"/>
    </xf>
    <xf numFmtId="0" fontId="42" fillId="0" borderId="87" applyNumberFormat="0" applyFill="0" applyAlignment="0" applyProtection="0">
      <alignment vertical="center"/>
    </xf>
    <xf numFmtId="0" fontId="43" fillId="32" borderId="88" applyNumberFormat="0" applyAlignment="0" applyProtection="0">
      <alignment vertical="center"/>
    </xf>
    <xf numFmtId="0" fontId="44" fillId="0" borderId="0" applyNumberFormat="0" applyFill="0" applyBorder="0" applyAlignment="0" applyProtection="0">
      <alignment vertical="center"/>
    </xf>
    <xf numFmtId="0" fontId="45" fillId="2" borderId="83" applyNumberFormat="0" applyAlignment="0" applyProtection="0">
      <alignment vertical="center"/>
    </xf>
    <xf numFmtId="0" fontId="46" fillId="0" borderId="0">
      <alignment vertical="center"/>
    </xf>
    <xf numFmtId="0" fontId="47" fillId="33" borderId="0" applyNumberFormat="0" applyBorder="0" applyAlignment="0" applyProtection="0">
      <alignment vertical="center"/>
    </xf>
    <xf numFmtId="6" fontId="1" fillId="0" borderId="0" applyFont="0" applyFill="0" applyBorder="0" applyAlignment="0" applyProtection="0">
      <alignment vertical="center"/>
    </xf>
  </cellStyleXfs>
  <cellXfs count="404">
    <xf numFmtId="0" fontId="0" fillId="0" borderId="0" xfId="0">
      <alignment vertical="center"/>
    </xf>
    <xf numFmtId="0" fontId="4" fillId="0" borderId="0" xfId="0" applyFont="1">
      <alignment vertical="center"/>
    </xf>
    <xf numFmtId="0" fontId="6" fillId="34" borderId="0" xfId="0" applyFont="1" applyFill="1" applyAlignment="1">
      <alignment horizontal="right" vertical="center"/>
    </xf>
    <xf numFmtId="0" fontId="3" fillId="34" borderId="6"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7" xfId="0" applyFont="1" applyBorder="1">
      <alignment vertical="center"/>
    </xf>
    <xf numFmtId="0" fontId="4"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4" fillId="0" borderId="8" xfId="0" applyFont="1" applyBorder="1">
      <alignment vertical="center"/>
    </xf>
    <xf numFmtId="0" fontId="6" fillId="4" borderId="0" xfId="0" applyFont="1" applyFill="1" applyAlignment="1" applyProtection="1">
      <alignment horizontal="right" vertical="center"/>
      <protection locked="0"/>
    </xf>
    <xf numFmtId="0" fontId="5" fillId="34" borderId="12" xfId="0" applyFont="1" applyFill="1" applyBorder="1" applyAlignment="1">
      <alignment horizontal="center" vertical="center"/>
    </xf>
    <xf numFmtId="0" fontId="5" fillId="34" borderId="12" xfId="0" applyFont="1" applyFill="1" applyBorder="1" applyAlignment="1">
      <alignment horizontal="right" vertical="center"/>
    </xf>
    <xf numFmtId="0" fontId="5" fillId="34" borderId="1" xfId="0" applyFont="1" applyFill="1" applyBorder="1" applyAlignment="1">
      <alignment horizontal="center" vertical="center"/>
    </xf>
    <xf numFmtId="0" fontId="5" fillId="34" borderId="1" xfId="0" applyFont="1" applyFill="1" applyBorder="1" applyAlignment="1">
      <alignment horizontal="right" vertical="center"/>
    </xf>
    <xf numFmtId="0" fontId="5" fillId="34" borderId="19" xfId="0" applyFont="1" applyFill="1" applyBorder="1" applyAlignment="1">
      <alignment horizontal="left" vertical="center"/>
    </xf>
    <xf numFmtId="0" fontId="5" fillId="34" borderId="20" xfId="0" applyFont="1" applyFill="1" applyBorder="1" applyAlignment="1">
      <alignment horizontal="left" vertical="center"/>
    </xf>
    <xf numFmtId="0" fontId="5" fillId="34" borderId="21" xfId="0" applyFont="1" applyFill="1" applyBorder="1" applyAlignment="1">
      <alignment horizontal="left" vertical="center"/>
    </xf>
    <xf numFmtId="0" fontId="5" fillId="34" borderId="7" xfId="0" applyFont="1" applyFill="1" applyBorder="1" applyAlignment="1">
      <alignment horizontal="left" vertical="center"/>
    </xf>
    <xf numFmtId="0" fontId="5" fillId="34" borderId="22" xfId="0" applyFont="1" applyFill="1" applyBorder="1" applyAlignment="1">
      <alignment horizontal="left" vertical="center"/>
    </xf>
    <xf numFmtId="0" fontId="5" fillId="34" borderId="23" xfId="0" applyFont="1" applyFill="1" applyBorder="1" applyAlignment="1">
      <alignment horizontal="left" vertical="center"/>
    </xf>
    <xf numFmtId="0" fontId="5" fillId="34" borderId="24" xfId="0" applyFont="1" applyFill="1" applyBorder="1" applyAlignment="1">
      <alignment horizontal="left" vertical="center"/>
    </xf>
    <xf numFmtId="0" fontId="5" fillId="34" borderId="6" xfId="0" applyFont="1" applyFill="1" applyBorder="1" applyAlignment="1">
      <alignment horizontal="left" vertical="center"/>
    </xf>
    <xf numFmtId="0" fontId="11" fillId="0" borderId="0" xfId="0" applyFont="1" applyAlignment="1">
      <alignment horizontal="left" vertical="center"/>
    </xf>
    <xf numFmtId="0" fontId="12" fillId="0" borderId="8" xfId="0" applyFont="1" applyBorder="1" applyAlignment="1">
      <alignment horizontal="center" vertical="center" wrapText="1"/>
    </xf>
    <xf numFmtId="0" fontId="48" fillId="0" borderId="0" xfId="41" applyFont="1">
      <alignment vertical="center"/>
    </xf>
    <xf numFmtId="0" fontId="48" fillId="0" borderId="0" xfId="41" applyFont="1" applyAlignment="1"/>
    <xf numFmtId="0" fontId="48" fillId="0" borderId="0" xfId="41" applyFont="1" applyAlignment="1">
      <alignment horizontal="center" vertical="center"/>
    </xf>
    <xf numFmtId="0" fontId="49" fillId="0" borderId="0" xfId="41" applyFont="1">
      <alignment vertical="center"/>
    </xf>
    <xf numFmtId="0" fontId="16" fillId="0" borderId="0" xfId="41" applyFont="1" applyAlignment="1">
      <alignment horizontal="left" vertical="top"/>
    </xf>
    <xf numFmtId="0" fontId="50" fillId="0" borderId="0" xfId="41" applyFont="1">
      <alignment vertical="center"/>
    </xf>
    <xf numFmtId="0" fontId="48" fillId="0" borderId="0" xfId="41" applyFont="1" applyAlignment="1">
      <alignment horizontal="left" vertical="center"/>
    </xf>
    <xf numFmtId="0" fontId="48" fillId="0" borderId="0" xfId="41" quotePrefix="1" applyFont="1" applyAlignment="1">
      <alignment horizontal="right" vertical="top" wrapText="1"/>
    </xf>
    <xf numFmtId="0" fontId="12" fillId="0" borderId="0" xfId="0" applyFont="1" applyAlignment="1">
      <alignment vertical="center" wrapText="1"/>
    </xf>
    <xf numFmtId="0" fontId="51" fillId="0" borderId="0" xfId="41" applyFont="1" applyAlignment="1">
      <alignment vertical="top"/>
    </xf>
    <xf numFmtId="0" fontId="12" fillId="0" borderId="0" xfId="41" applyFont="1">
      <alignment vertical="center"/>
    </xf>
    <xf numFmtId="0" fontId="49" fillId="0" borderId="0" xfId="41" applyFont="1" applyAlignment="1">
      <alignment horizontal="left" vertical="center"/>
    </xf>
    <xf numFmtId="0" fontId="12" fillId="0" borderId="0" xfId="0" applyFont="1" applyAlignment="1">
      <alignment horizontal="center" vertical="center" shrinkToFit="1"/>
    </xf>
    <xf numFmtId="0" fontId="14" fillId="0" borderId="0" xfId="0" applyFont="1">
      <alignment vertical="center"/>
    </xf>
    <xf numFmtId="0" fontId="12" fillId="0" borderId="25" xfId="0" applyFont="1" applyBorder="1" applyAlignment="1">
      <alignment horizontal="center" vertical="center" wrapText="1"/>
    </xf>
    <xf numFmtId="0" fontId="12" fillId="0" borderId="25" xfId="0" applyFont="1" applyBorder="1" applyAlignment="1">
      <alignment horizontal="center" vertical="center" shrinkToFit="1"/>
    </xf>
    <xf numFmtId="0" fontId="4" fillId="0" borderId="25" xfId="0" applyFont="1" applyBorder="1" applyAlignment="1">
      <alignment horizontal="center" vertical="center"/>
    </xf>
    <xf numFmtId="0" fontId="17" fillId="0" borderId="8" xfId="0" applyFont="1" applyBorder="1" applyAlignment="1">
      <alignment horizontal="center" vertical="center" shrinkToFit="1"/>
    </xf>
    <xf numFmtId="0" fontId="4" fillId="0" borderId="8" xfId="0" applyFont="1" applyBorder="1" applyAlignment="1">
      <alignment horizontal="center" vertical="center" shrinkToFit="1"/>
    </xf>
    <xf numFmtId="0" fontId="51" fillId="0" borderId="0" xfId="41" applyFont="1">
      <alignment vertical="center"/>
    </xf>
    <xf numFmtId="0" fontId="52" fillId="0" borderId="0" xfId="41" applyFont="1">
      <alignment vertical="center"/>
    </xf>
    <xf numFmtId="0" fontId="53" fillId="0" borderId="0" xfId="41" applyFont="1">
      <alignment vertical="center"/>
    </xf>
    <xf numFmtId="0" fontId="51" fillId="0" borderId="0" xfId="41" applyFont="1" applyAlignment="1">
      <alignment horizontal="right" vertical="center"/>
    </xf>
    <xf numFmtId="0" fontId="54" fillId="0" borderId="0" xfId="41" applyFont="1" applyAlignment="1">
      <alignment horizontal="center" vertical="center"/>
    </xf>
    <xf numFmtId="0" fontId="51" fillId="0" borderId="0" xfId="41" applyFont="1" applyAlignment="1">
      <alignment horizontal="center" vertical="center"/>
    </xf>
    <xf numFmtId="49" fontId="55" fillId="0" borderId="26" xfId="41" applyNumberFormat="1" applyFont="1" applyBorder="1" applyAlignment="1">
      <alignment horizontal="center" vertical="center"/>
    </xf>
    <xf numFmtId="49" fontId="55" fillId="0" borderId="27" xfId="41" applyNumberFormat="1" applyFont="1" applyBorder="1" applyAlignment="1">
      <alignment horizontal="center" vertical="center"/>
    </xf>
    <xf numFmtId="49" fontId="49" fillId="0" borderId="27" xfId="41" applyNumberFormat="1" applyFont="1" applyBorder="1" applyAlignment="1">
      <alignment vertical="top"/>
    </xf>
    <xf numFmtId="49" fontId="48" fillId="0" borderId="0" xfId="41" applyNumberFormat="1" applyFont="1" applyAlignment="1">
      <alignment horizontal="center" vertical="center"/>
    </xf>
    <xf numFmtId="0" fontId="51" fillId="0" borderId="0" xfId="41" applyFont="1" applyAlignment="1">
      <alignment horizontal="left" vertical="center" wrapText="1" shrinkToFit="1"/>
    </xf>
    <xf numFmtId="0" fontId="3" fillId="0" borderId="0" xfId="0" applyFont="1" applyAlignment="1">
      <alignment vertical="center" wrapText="1"/>
    </xf>
    <xf numFmtId="0" fontId="56" fillId="0" borderId="0" xfId="41" applyFont="1" applyAlignment="1">
      <alignment vertical="center" wrapText="1"/>
    </xf>
    <xf numFmtId="0" fontId="52" fillId="0" borderId="0" xfId="41" applyFont="1" applyAlignment="1">
      <alignment horizontal="center" vertical="center"/>
    </xf>
    <xf numFmtId="0" fontId="57" fillId="0" borderId="0" xfId="41" applyFont="1" applyAlignment="1">
      <alignment horizontal="center" vertical="center"/>
    </xf>
    <xf numFmtId="49" fontId="48" fillId="0" borderId="28" xfId="41" applyNumberFormat="1" applyFont="1" applyBorder="1" applyAlignment="1">
      <alignment horizontal="center" vertical="center"/>
    </xf>
    <xf numFmtId="0" fontId="3" fillId="0" borderId="0" xfId="0" applyFont="1">
      <alignment vertical="center"/>
    </xf>
    <xf numFmtId="0" fontId="5" fillId="0" borderId="0" xfId="0" applyFont="1" applyAlignment="1">
      <alignment horizontal="justify" vertical="center"/>
    </xf>
    <xf numFmtId="0" fontId="6" fillId="0" borderId="0" xfId="0" applyFont="1" applyAlignment="1">
      <alignment horizontal="left" vertical="center"/>
    </xf>
    <xf numFmtId="0" fontId="4" fillId="34" borderId="0" xfId="0" applyFont="1" applyFill="1" applyAlignment="1">
      <alignment horizontal="center" vertical="center"/>
    </xf>
    <xf numFmtId="0" fontId="6" fillId="0" borderId="0" xfId="0" applyFont="1" applyAlignment="1">
      <alignment horizontal="justify" vertical="center"/>
    </xf>
    <xf numFmtId="0" fontId="4" fillId="0" borderId="9" xfId="0" applyFont="1" applyBorder="1" applyAlignment="1">
      <alignment horizontal="left" vertical="center"/>
    </xf>
    <xf numFmtId="0" fontId="14" fillId="0" borderId="8" xfId="0" applyFont="1" applyBorder="1" applyAlignment="1">
      <alignment vertical="top" wrapText="1"/>
    </xf>
    <xf numFmtId="0" fontId="4" fillId="0" borderId="0" xfId="0" applyFont="1" applyAlignment="1">
      <alignment vertical="center" shrinkToFit="1"/>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4" fillId="0" borderId="32" xfId="0" applyFont="1" applyBorder="1" applyAlignment="1">
      <alignment horizontal="center" vertical="center"/>
    </xf>
    <xf numFmtId="0" fontId="3" fillId="0" borderId="33" xfId="0" applyFont="1" applyBorder="1" applyAlignment="1">
      <alignment horizontal="left"/>
    </xf>
    <xf numFmtId="0" fontId="3" fillId="0" borderId="34" xfId="0" applyFont="1" applyBorder="1" applyAlignment="1">
      <alignment horizontal="center" vertical="center"/>
    </xf>
    <xf numFmtId="0" fontId="3" fillId="0" borderId="35" xfId="0" applyFont="1" applyBorder="1" applyAlignment="1">
      <alignment horizontal="left" vertical="top" wrapText="1"/>
    </xf>
    <xf numFmtId="0" fontId="3" fillId="0" borderId="36" xfId="0" applyFont="1" applyBorder="1" applyAlignment="1">
      <alignment horizontal="center" vertical="center"/>
    </xf>
    <xf numFmtId="0" fontId="3" fillId="0" borderId="26" xfId="0" applyFont="1" applyBorder="1" applyAlignment="1">
      <alignment horizontal="center" vertical="center"/>
    </xf>
    <xf numFmtId="0" fontId="3" fillId="0" borderId="37" xfId="0" applyFont="1" applyBorder="1">
      <alignment vertical="center"/>
    </xf>
    <xf numFmtId="0" fontId="3" fillId="0" borderId="0" xfId="0" applyFont="1" applyAlignment="1">
      <alignment horizontal="justify" vertical="center"/>
    </xf>
    <xf numFmtId="0" fontId="3" fillId="0" borderId="19" xfId="0" applyFont="1" applyBorder="1">
      <alignment vertical="center"/>
    </xf>
    <xf numFmtId="0" fontId="3" fillId="0" borderId="20" xfId="0" applyFont="1" applyBorder="1">
      <alignment vertical="center"/>
    </xf>
    <xf numFmtId="0" fontId="3" fillId="0" borderId="38" xfId="0" applyFont="1" applyBorder="1">
      <alignment vertical="center"/>
    </xf>
    <xf numFmtId="0" fontId="4" fillId="0" borderId="44" xfId="0" applyFont="1" applyBorder="1">
      <alignment vertical="center"/>
    </xf>
    <xf numFmtId="0" fontId="4" fillId="0" borderId="45" xfId="0" applyFont="1" applyBorder="1">
      <alignment vertical="center"/>
    </xf>
    <xf numFmtId="0" fontId="22" fillId="0" borderId="0" xfId="0" applyFont="1" applyAlignment="1">
      <alignment horizontal="left" vertical="top" wrapText="1"/>
    </xf>
    <xf numFmtId="0" fontId="6" fillId="0" borderId="2" xfId="0" applyFont="1" applyBorder="1" applyAlignment="1">
      <alignment horizontal="left" vertical="top" wrapText="1"/>
    </xf>
    <xf numFmtId="0" fontId="6" fillId="0" borderId="23" xfId="0" applyFont="1" applyBorder="1" applyAlignment="1">
      <alignment horizontal="left" vertical="top" wrapText="1"/>
    </xf>
    <xf numFmtId="0" fontId="6" fillId="0" borderId="3" xfId="0" applyFont="1" applyBorder="1" applyAlignment="1">
      <alignment horizontal="left" vertical="top" wrapText="1"/>
    </xf>
    <xf numFmtId="0" fontId="4" fillId="0" borderId="46" xfId="0" applyFont="1" applyBorder="1" applyAlignment="1">
      <alignment horizontal="left" vertical="top"/>
    </xf>
    <xf numFmtId="0" fontId="6" fillId="0" borderId="0" xfId="0" applyFont="1" applyAlignment="1">
      <alignment horizontal="left" vertical="top" wrapText="1"/>
    </xf>
    <xf numFmtId="0" fontId="6" fillId="0" borderId="47" xfId="0" applyFont="1" applyBorder="1" applyAlignment="1">
      <alignment horizontal="left" vertical="top" wrapText="1"/>
    </xf>
    <xf numFmtId="0" fontId="6" fillId="0" borderId="46" xfId="0" applyFont="1" applyBorder="1">
      <alignment vertical="center"/>
    </xf>
    <xf numFmtId="0" fontId="4" fillId="0" borderId="47" xfId="0" applyFont="1" applyBorder="1">
      <alignment vertical="center"/>
    </xf>
    <xf numFmtId="0" fontId="4" fillId="0" borderId="46"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3" fillId="0" borderId="26" xfId="0" applyFont="1" applyBorder="1">
      <alignment vertical="center"/>
    </xf>
    <xf numFmtId="0" fontId="4" fillId="0" borderId="2" xfId="0" applyFont="1" applyBorder="1" applyAlignment="1">
      <alignment horizontal="center" vertical="center"/>
    </xf>
    <xf numFmtId="0" fontId="4" fillId="0" borderId="23" xfId="0" applyFont="1" applyBorder="1">
      <alignment vertical="center"/>
    </xf>
    <xf numFmtId="0" fontId="4" fillId="0" borderId="3" xfId="0" applyFont="1" applyBorder="1">
      <alignment vertical="center"/>
    </xf>
    <xf numFmtId="0" fontId="4" fillId="0" borderId="48" xfId="0" applyFont="1" applyBorder="1" applyAlignment="1">
      <alignment horizontal="center" vertical="center"/>
    </xf>
    <xf numFmtId="0" fontId="4" fillId="0" borderId="1" xfId="0" applyFont="1" applyBorder="1">
      <alignment vertical="center"/>
    </xf>
    <xf numFmtId="0" fontId="4" fillId="0" borderId="48" xfId="0" applyFont="1" applyBorder="1">
      <alignment vertical="center"/>
    </xf>
    <xf numFmtId="0" fontId="4" fillId="0" borderId="7" xfId="0" applyFont="1" applyBorder="1" applyAlignment="1">
      <alignment horizontal="right" vertical="center"/>
    </xf>
    <xf numFmtId="0" fontId="4" fillId="0" borderId="1" xfId="0" applyFont="1" applyBorder="1" applyAlignment="1">
      <alignment horizontal="right" vertical="center"/>
    </xf>
    <xf numFmtId="0" fontId="4" fillId="0" borderId="49" xfId="0" applyFont="1" applyBorder="1">
      <alignment vertical="center"/>
    </xf>
    <xf numFmtId="0" fontId="51" fillId="0" borderId="23" xfId="0" applyFont="1" applyBorder="1">
      <alignment vertical="center"/>
    </xf>
    <xf numFmtId="0" fontId="51" fillId="0" borderId="7" xfId="0" applyFont="1" applyBorder="1">
      <alignment vertical="center"/>
    </xf>
    <xf numFmtId="0" fontId="16" fillId="0" borderId="0" xfId="41" applyFont="1" applyAlignment="1">
      <alignment horizontal="left" vertical="center"/>
    </xf>
    <xf numFmtId="0" fontId="0" fillId="0" borderId="0" xfId="0" applyAlignment="1"/>
    <xf numFmtId="0" fontId="59" fillId="0" borderId="78" xfId="0" applyFont="1" applyBorder="1" applyAlignment="1"/>
    <xf numFmtId="0" fontId="59" fillId="0" borderId="79" xfId="0" applyFont="1" applyBorder="1" applyAlignment="1">
      <alignment wrapText="1"/>
    </xf>
    <xf numFmtId="0" fontId="59" fillId="0" borderId="79" xfId="0" applyFont="1" applyBorder="1" applyAlignment="1"/>
    <xf numFmtId="0" fontId="59" fillId="0" borderId="79" xfId="0" applyFont="1" applyBorder="1" applyAlignment="1">
      <alignment wrapText="1" shrinkToFit="1"/>
    </xf>
    <xf numFmtId="0" fontId="4" fillId="0" borderId="46" xfId="0" applyFont="1" applyBorder="1" applyAlignment="1">
      <alignment horizontal="center" vertical="center"/>
    </xf>
    <xf numFmtId="0" fontId="19" fillId="0" borderId="25" xfId="0" applyFont="1" applyBorder="1">
      <alignment vertical="center"/>
    </xf>
    <xf numFmtId="0" fontId="4" fillId="0" borderId="6" xfId="0" applyFont="1" applyBorder="1" applyAlignment="1">
      <alignment horizontal="center" vertical="center"/>
    </xf>
    <xf numFmtId="0" fontId="4" fillId="34" borderId="2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7" fillId="34" borderId="9" xfId="0" applyFont="1" applyFill="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right"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4" fillId="0" borderId="29" xfId="0" applyFont="1" applyBorder="1">
      <alignment vertical="center"/>
    </xf>
    <xf numFmtId="0" fontId="4" fillId="0" borderId="20" xfId="0" applyFont="1" applyBorder="1" applyAlignment="1">
      <alignment horizontal="center" vertical="center" wrapText="1"/>
    </xf>
    <xf numFmtId="0" fontId="6" fillId="0" borderId="0" xfId="0" applyFont="1" applyAlignment="1">
      <alignment horizontal="right" wrapText="1"/>
    </xf>
    <xf numFmtId="0" fontId="4" fillId="0" borderId="6" xfId="0" applyFont="1" applyBorder="1" applyAlignment="1">
      <alignment horizontal="center" vertical="center" wrapText="1"/>
    </xf>
    <xf numFmtId="0" fontId="4" fillId="35" borderId="89" xfId="0" applyFont="1" applyFill="1" applyBorder="1">
      <alignment vertical="center"/>
    </xf>
    <xf numFmtId="41" fontId="4" fillId="0" borderId="10" xfId="0" applyNumberFormat="1" applyFont="1" applyBorder="1" applyAlignment="1" applyProtection="1">
      <alignment horizontal="center" vertical="center" wrapText="1"/>
      <protection locked="0"/>
    </xf>
    <xf numFmtId="41" fontId="4" fillId="0" borderId="11" xfId="0" applyNumberFormat="1" applyFont="1" applyBorder="1" applyAlignment="1" applyProtection="1">
      <alignment horizontal="center" vertical="center" wrapText="1"/>
      <protection locked="0"/>
    </xf>
    <xf numFmtId="41" fontId="4" fillId="0" borderId="7" xfId="0" applyNumberFormat="1" applyFont="1" applyBorder="1" applyAlignment="1" applyProtection="1">
      <alignment horizontal="center" vertical="center" wrapText="1"/>
      <protection locked="0"/>
    </xf>
    <xf numFmtId="0" fontId="4" fillId="0" borderId="7" xfId="0" applyFont="1" applyBorder="1" applyAlignment="1">
      <alignment horizontal="center" vertical="center"/>
    </xf>
    <xf numFmtId="0" fontId="4" fillId="0" borderId="6" xfId="0" applyFont="1" applyBorder="1" applyAlignment="1">
      <alignment horizontal="left" vertical="center"/>
    </xf>
    <xf numFmtId="0" fontId="4" fillId="0" borderId="6" xfId="0" applyFont="1" applyBorder="1">
      <alignment vertical="center"/>
    </xf>
    <xf numFmtId="41" fontId="4" fillId="0" borderId="6" xfId="0" applyNumberFormat="1" applyFont="1" applyBorder="1" applyAlignment="1" applyProtection="1">
      <alignment horizontal="center" vertical="center" wrapText="1"/>
      <protection locked="0"/>
    </xf>
    <xf numFmtId="41" fontId="4" fillId="0" borderId="9" xfId="0" applyNumberFormat="1" applyFont="1" applyBorder="1" applyAlignment="1" applyProtection="1">
      <alignment horizontal="center" vertical="center" wrapText="1"/>
      <protection locked="0"/>
    </xf>
    <xf numFmtId="41" fontId="4" fillId="0" borderId="50" xfId="0" applyNumberFormat="1" applyFont="1" applyBorder="1" applyAlignment="1">
      <alignment horizontal="center" vertical="center"/>
    </xf>
    <xf numFmtId="0" fontId="5" fillId="0" borderId="0" xfId="0" applyFont="1">
      <alignment vertical="center"/>
    </xf>
    <xf numFmtId="42" fontId="6" fillId="0" borderId="0" xfId="0" applyNumberFormat="1" applyFont="1" applyAlignment="1">
      <alignment horizontal="center" vertical="center" wrapText="1"/>
    </xf>
    <xf numFmtId="41" fontId="6" fillId="0" borderId="0" xfId="0" applyNumberFormat="1" applyFont="1" applyAlignment="1">
      <alignment horizontal="center" vertical="center" wrapText="1"/>
    </xf>
    <xf numFmtId="42" fontId="4" fillId="0" borderId="0" xfId="0" applyNumberFormat="1" applyFont="1" applyAlignment="1">
      <alignment horizontal="center"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3" fillId="34" borderId="0" xfId="0" applyFont="1" applyFill="1">
      <alignment vertical="center"/>
    </xf>
    <xf numFmtId="0" fontId="4" fillId="34" borderId="0" xfId="0" applyFont="1" applyFill="1">
      <alignment vertical="center"/>
    </xf>
    <xf numFmtId="0" fontId="4" fillId="4" borderId="0" xfId="0" applyFont="1" applyFill="1" applyProtection="1">
      <alignment vertical="center"/>
      <protection locked="0"/>
    </xf>
    <xf numFmtId="0" fontId="6" fillId="34" borderId="0" xfId="0" applyFont="1" applyFill="1">
      <alignment vertical="center"/>
    </xf>
    <xf numFmtId="0" fontId="3" fillId="34" borderId="0" xfId="0" applyFont="1" applyFill="1" applyAlignment="1">
      <alignment horizontal="center" vertical="center"/>
    </xf>
    <xf numFmtId="42" fontId="7" fillId="34" borderId="9" xfId="0" applyNumberFormat="1" applyFont="1" applyFill="1" applyBorder="1">
      <alignment vertical="center"/>
    </xf>
    <xf numFmtId="0" fontId="7" fillId="34" borderId="29" xfId="0" applyFont="1" applyFill="1" applyBorder="1">
      <alignment vertical="center"/>
    </xf>
    <xf numFmtId="0" fontId="7" fillId="0" borderId="0" xfId="0" applyFont="1">
      <alignment vertical="center"/>
    </xf>
    <xf numFmtId="42" fontId="3" fillId="34" borderId="0" xfId="0" applyNumberFormat="1" applyFont="1" applyFill="1" applyAlignment="1">
      <alignment horizontal="center" vertical="center"/>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34" borderId="0" xfId="0" applyFont="1" applyFill="1">
      <alignment vertical="center"/>
    </xf>
    <xf numFmtId="42" fontId="6" fillId="34" borderId="0" xfId="0" applyNumberFormat="1" applyFont="1" applyFill="1" applyAlignment="1">
      <alignment horizontal="center" vertical="center" wrapText="1"/>
    </xf>
    <xf numFmtId="0" fontId="5" fillId="34" borderId="3" xfId="0" applyFont="1" applyFill="1" applyBorder="1">
      <alignment vertical="center"/>
    </xf>
    <xf numFmtId="0" fontId="5" fillId="34" borderId="13" xfId="0" applyFont="1" applyFill="1" applyBorder="1">
      <alignment vertical="center"/>
    </xf>
    <xf numFmtId="0" fontId="5" fillId="4" borderId="14" xfId="0" applyFont="1" applyFill="1" applyBorder="1" applyProtection="1">
      <alignment vertical="center"/>
      <protection locked="0"/>
    </xf>
    <xf numFmtId="0" fontId="5" fillId="4" borderId="15" xfId="0" applyFont="1" applyFill="1" applyBorder="1" applyProtection="1">
      <alignment vertical="center"/>
      <protection locked="0"/>
    </xf>
    <xf numFmtId="0" fontId="5" fillId="34" borderId="16" xfId="0" applyFont="1" applyFill="1" applyBorder="1">
      <alignment vertical="center"/>
    </xf>
    <xf numFmtId="0" fontId="5" fillId="34" borderId="17" xfId="0" applyFont="1" applyFill="1" applyBorder="1">
      <alignment vertical="center"/>
    </xf>
    <xf numFmtId="0" fontId="5" fillId="4" borderId="6" xfId="0" applyFont="1" applyFill="1" applyBorder="1" applyProtection="1">
      <alignment vertical="center"/>
      <protection locked="0"/>
    </xf>
    <xf numFmtId="0" fontId="5" fillId="4" borderId="18" xfId="0" applyFont="1" applyFill="1" applyBorder="1" applyProtection="1">
      <alignment vertical="center"/>
      <protection locked="0"/>
    </xf>
    <xf numFmtId="0" fontId="4" fillId="34" borderId="0" xfId="0" applyFont="1" applyFill="1" applyAlignment="1">
      <alignment horizontal="left" vertical="center"/>
    </xf>
    <xf numFmtId="0" fontId="4" fillId="34" borderId="20" xfId="0" applyFont="1" applyFill="1" applyBorder="1">
      <alignment vertical="center"/>
    </xf>
    <xf numFmtId="0" fontId="5" fillId="0" borderId="23" xfId="0" applyFont="1" applyBorder="1">
      <alignment vertical="center"/>
    </xf>
    <xf numFmtId="0" fontId="5" fillId="0" borderId="7" xfId="0" applyFont="1" applyBorder="1">
      <alignment vertical="center"/>
    </xf>
    <xf numFmtId="176" fontId="4" fillId="0" borderId="10" xfId="0" applyNumberFormat="1" applyFont="1" applyBorder="1" applyAlignment="1">
      <alignment vertical="center" wrapText="1"/>
    </xf>
    <xf numFmtId="176" fontId="4" fillId="0" borderId="11" xfId="0" applyNumberFormat="1" applyFont="1" applyBorder="1" applyAlignment="1">
      <alignment horizontal="right" vertical="center" wrapText="1"/>
    </xf>
    <xf numFmtId="176" fontId="4" fillId="0" borderId="7" xfId="0" applyNumberFormat="1" applyFont="1" applyBorder="1" applyAlignment="1">
      <alignment vertical="center" wrapText="1"/>
    </xf>
    <xf numFmtId="177" fontId="4" fillId="0" borderId="7" xfId="0" applyNumberFormat="1" applyFont="1" applyBorder="1" applyAlignment="1">
      <alignment horizontal="right" vertical="center" wrapText="1"/>
    </xf>
    <xf numFmtId="0" fontId="3" fillId="34" borderId="6" xfId="0" applyFont="1" applyFill="1" applyBorder="1">
      <alignment vertical="center"/>
    </xf>
    <xf numFmtId="176" fontId="4" fillId="34" borderId="10" xfId="0" applyNumberFormat="1" applyFont="1" applyFill="1" applyBorder="1" applyAlignment="1">
      <alignment horizontal="center" vertical="center" wrapText="1"/>
    </xf>
    <xf numFmtId="176" fontId="4" fillId="34" borderId="11" xfId="0" applyNumberFormat="1" applyFont="1" applyFill="1" applyBorder="1" applyAlignment="1">
      <alignment horizontal="center" vertical="center" wrapText="1"/>
    </xf>
    <xf numFmtId="176" fontId="4" fillId="34" borderId="7" xfId="0" applyNumberFormat="1" applyFont="1" applyFill="1" applyBorder="1" applyAlignment="1">
      <alignment horizontal="center" vertical="center" wrapText="1"/>
    </xf>
    <xf numFmtId="176" fontId="4" fillId="34" borderId="6" xfId="0" applyNumberFormat="1" applyFont="1" applyFill="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62" fillId="0" borderId="90" xfId="0" applyFont="1" applyBorder="1" applyAlignment="1">
      <alignment vertical="center" wrapText="1"/>
    </xf>
    <xf numFmtId="0" fontId="62" fillId="0" borderId="51" xfId="0" applyFont="1" applyBorder="1" applyAlignment="1">
      <alignment vertical="center" wrapText="1"/>
    </xf>
    <xf numFmtId="0" fontId="48" fillId="0" borderId="26" xfId="41" applyFont="1" applyBorder="1" applyAlignment="1">
      <alignment horizontal="left" vertical="center"/>
    </xf>
    <xf numFmtId="0" fontId="48" fillId="0" borderId="27" xfId="41" applyFont="1" applyBorder="1" applyAlignment="1">
      <alignment horizontal="left" vertical="center"/>
    </xf>
    <xf numFmtId="0" fontId="48" fillId="0" borderId="28" xfId="41" applyFont="1" applyBorder="1" applyAlignment="1">
      <alignment horizontal="left" vertical="center"/>
    </xf>
    <xf numFmtId="49" fontId="48" fillId="0" borderId="2" xfId="41" applyNumberFormat="1" applyFont="1" applyBorder="1" applyAlignment="1">
      <alignment horizontal="center" vertical="center"/>
    </xf>
    <xf numFmtId="49" fontId="48" fillId="0" borderId="23" xfId="41" applyNumberFormat="1" applyFont="1" applyBorder="1" applyAlignment="1">
      <alignment horizontal="center" vertical="center"/>
    </xf>
    <xf numFmtId="49" fontId="48" fillId="0" borderId="3" xfId="41" applyNumberFormat="1" applyFont="1" applyBorder="1" applyAlignment="1">
      <alignment horizontal="center" vertical="center"/>
    </xf>
    <xf numFmtId="0" fontId="52" fillId="0" borderId="0" xfId="41" applyFont="1" applyAlignment="1">
      <alignment horizontal="center" vertical="center"/>
    </xf>
    <xf numFmtId="0" fontId="57" fillId="0" borderId="0" xfId="41" applyFont="1" applyAlignment="1">
      <alignment horizontal="center" vertical="center"/>
    </xf>
    <xf numFmtId="0" fontId="48" fillId="0" borderId="26" xfId="41" applyFont="1" applyBorder="1" applyAlignment="1">
      <alignment horizontal="left" vertical="center" wrapText="1"/>
    </xf>
    <xf numFmtId="0" fontId="48" fillId="0" borderId="27" xfId="41" applyFont="1" applyBorder="1" applyAlignment="1">
      <alignment horizontal="left" vertical="center" wrapText="1"/>
    </xf>
    <xf numFmtId="0" fontId="48" fillId="0" borderId="28" xfId="41" applyFont="1" applyBorder="1" applyAlignment="1">
      <alignment horizontal="left" vertical="center" wrapText="1"/>
    </xf>
    <xf numFmtId="49" fontId="48" fillId="0" borderId="26" xfId="41" applyNumberFormat="1" applyFont="1" applyBorder="1" applyAlignment="1">
      <alignment horizontal="center" vertical="center"/>
    </xf>
    <xf numFmtId="49" fontId="48" fillId="0" borderId="27" xfId="41" applyNumberFormat="1" applyFont="1" applyBorder="1" applyAlignment="1">
      <alignment horizontal="center" vertical="center"/>
    </xf>
    <xf numFmtId="49" fontId="48" fillId="0" borderId="28" xfId="41" applyNumberFormat="1" applyFont="1" applyBorder="1" applyAlignment="1">
      <alignment horizontal="center" vertical="center"/>
    </xf>
    <xf numFmtId="0" fontId="48" fillId="0" borderId="8" xfId="41" applyFont="1" applyBorder="1" applyAlignment="1">
      <alignment horizontal="left" vertical="center"/>
    </xf>
    <xf numFmtId="49" fontId="48" fillId="0" borderId="26" xfId="41" applyNumberFormat="1" applyFont="1" applyBorder="1" applyAlignment="1">
      <alignment horizontal="right" vertical="center"/>
    </xf>
    <xf numFmtId="49" fontId="48" fillId="0" borderId="27" xfId="41" applyNumberFormat="1" applyFont="1" applyBorder="1" applyAlignment="1">
      <alignment horizontal="right" vertical="center"/>
    </xf>
    <xf numFmtId="49" fontId="48" fillId="0" borderId="28" xfId="41" applyNumberFormat="1" applyFont="1" applyBorder="1" applyAlignment="1">
      <alignment horizontal="right" vertical="center"/>
    </xf>
    <xf numFmtId="0" fontId="49" fillId="0" borderId="0" xfId="41"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58" fillId="0" borderId="0" xfId="41" applyFont="1" applyAlignment="1">
      <alignment horizontal="left" vertical="center" wrapText="1"/>
    </xf>
    <xf numFmtId="0" fontId="48" fillId="0" borderId="8" xfId="41" applyFont="1" applyBorder="1" applyAlignment="1">
      <alignment horizontal="center" vertical="center"/>
    </xf>
    <xf numFmtId="0" fontId="48" fillId="0" borderId="8" xfId="41" applyFont="1" applyBorder="1" applyAlignment="1">
      <alignment horizontal="center" vertical="center" wrapText="1" shrinkToFit="1"/>
    </xf>
    <xf numFmtId="0" fontId="3" fillId="0" borderId="0" xfId="41" applyFont="1" applyAlignment="1">
      <alignment horizontal="left" vertical="center" wrapText="1"/>
    </xf>
    <xf numFmtId="0" fontId="48" fillId="0" borderId="0" xfId="41" applyFont="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0" fontId="13" fillId="0" borderId="0" xfId="0" applyFont="1" applyAlignment="1">
      <alignment horizontal="center" vertical="center"/>
    </xf>
    <xf numFmtId="0" fontId="19" fillId="0" borderId="50" xfId="0" applyFont="1" applyBorder="1" applyAlignment="1">
      <alignment horizontal="center" vertical="center"/>
    </xf>
    <xf numFmtId="0" fontId="19" fillId="0" borderId="9" xfId="0" applyFont="1" applyBorder="1" applyAlignment="1">
      <alignment horizontal="center" vertical="center"/>
    </xf>
    <xf numFmtId="0" fontId="19" fillId="0" borderId="29" xfId="0" applyFont="1" applyBorder="1" applyAlignment="1">
      <alignment horizontal="center" vertical="center"/>
    </xf>
    <xf numFmtId="0" fontId="8" fillId="0" borderId="0" xfId="0" applyFont="1" applyAlignment="1">
      <alignment horizontal="right" vertical="center" shrinkToFit="1"/>
    </xf>
    <xf numFmtId="0" fontId="19" fillId="0" borderId="0" xfId="0" applyFont="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3" fillId="0" borderId="2" xfId="0" applyFont="1" applyBorder="1" applyAlignment="1">
      <alignment horizontal="center"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5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4" fillId="0" borderId="67" xfId="0" applyFont="1" applyBorder="1" applyAlignment="1">
      <alignment horizontal="left" vertical="center" wrapText="1"/>
    </xf>
    <xf numFmtId="0" fontId="4" fillId="0" borderId="23"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19" fillId="0" borderId="2" xfId="0" applyFont="1" applyBorder="1" applyAlignment="1">
      <alignment horizontal="left" vertical="center"/>
    </xf>
    <xf numFmtId="0" fontId="19" fillId="0" borderId="48" xfId="0" applyFont="1" applyBorder="1" applyAlignment="1">
      <alignment horizontal="lef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0" borderId="44" xfId="0" applyFont="1" applyBorder="1" applyAlignment="1">
      <alignment horizontal="left" vertical="center" wrapText="1"/>
    </xf>
    <xf numFmtId="0" fontId="21" fillId="0" borderId="44" xfId="0" applyFont="1" applyBorder="1" applyAlignment="1">
      <alignment horizontal="left" vertical="center" wrapText="1"/>
    </xf>
    <xf numFmtId="0" fontId="21" fillId="0" borderId="45" xfId="0" applyFont="1" applyBorder="1" applyAlignment="1">
      <alignment horizontal="left" vertical="center" wrapText="1"/>
    </xf>
    <xf numFmtId="0" fontId="3" fillId="0" borderId="39" xfId="0" applyFont="1" applyBorder="1" applyAlignment="1">
      <alignment horizontal="left" vertical="center" wrapText="1"/>
    </xf>
    <xf numFmtId="0" fontId="3" fillId="0" borderId="49" xfId="0" applyFont="1" applyBorder="1" applyAlignment="1">
      <alignment horizontal="left" vertical="center" wrapText="1"/>
    </xf>
    <xf numFmtId="0" fontId="22" fillId="0" borderId="24" xfId="0" applyFont="1" applyBorder="1" applyAlignment="1">
      <alignment horizontal="left" vertical="top" wrapText="1"/>
    </xf>
    <xf numFmtId="0" fontId="22" fillId="0" borderId="6" xfId="0" applyFont="1" applyBorder="1" applyAlignment="1">
      <alignment horizontal="left" vertical="top" wrapText="1"/>
    </xf>
    <xf numFmtId="0" fontId="22" fillId="0" borderId="18" xfId="0" applyFont="1" applyBorder="1" applyAlignment="1">
      <alignment horizontal="left" vertical="top" wrapText="1"/>
    </xf>
    <xf numFmtId="0" fontId="22" fillId="0" borderId="0" xfId="0" applyFont="1" applyAlignment="1">
      <alignment horizontal="left" wrapText="1"/>
    </xf>
    <xf numFmtId="0" fontId="24" fillId="0" borderId="46" xfId="0" applyFont="1" applyBorder="1" applyAlignment="1">
      <alignment horizontal="center" vertical="center"/>
    </xf>
    <xf numFmtId="0" fontId="24" fillId="0" borderId="0" xfId="0" applyFont="1" applyAlignment="1">
      <alignment horizontal="center" vertical="center"/>
    </xf>
    <xf numFmtId="0" fontId="24" fillId="0" borderId="4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7" xfId="0" applyFont="1" applyBorder="1" applyAlignment="1">
      <alignment horizontal="center" vertical="center"/>
    </xf>
    <xf numFmtId="0" fontId="3" fillId="0" borderId="46" xfId="0" applyFont="1" applyBorder="1" applyAlignment="1">
      <alignment horizontal="left" vertical="center"/>
    </xf>
    <xf numFmtId="0" fontId="3" fillId="0" borderId="48" xfId="0" applyFont="1" applyBorder="1" applyAlignment="1">
      <alignment horizontal="left" vertical="center"/>
    </xf>
    <xf numFmtId="0" fontId="3" fillId="0" borderId="47"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6" fillId="0" borderId="0" xfId="0" applyFont="1" applyAlignment="1">
      <alignment horizontal="left" wrapText="1"/>
    </xf>
    <xf numFmtId="0" fontId="3" fillId="0" borderId="2" xfId="0" applyFont="1" applyBorder="1" applyAlignment="1">
      <alignment horizontal="center" vertical="center" wrapText="1"/>
    </xf>
    <xf numFmtId="0" fontId="3" fillId="0" borderId="48" xfId="0" applyFont="1" applyBorder="1" applyAlignment="1">
      <alignment horizontal="center" vertical="center" wrapText="1"/>
    </xf>
    <xf numFmtId="0" fontId="4" fillId="0" borderId="3" xfId="0" applyFont="1" applyBorder="1" applyAlignment="1">
      <alignment horizontal="left" vertical="center" wrapText="1"/>
    </xf>
    <xf numFmtId="0" fontId="4" fillId="0" borderId="6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8" xfId="0" applyFont="1" applyBorder="1" applyAlignment="1">
      <alignment horizontal="left" vertical="center"/>
    </xf>
    <xf numFmtId="0" fontId="4" fillId="0" borderId="74" xfId="0" applyFont="1" applyBorder="1" applyAlignment="1">
      <alignment horizontal="left" vertical="center"/>
    </xf>
    <xf numFmtId="0" fontId="6" fillId="0" borderId="24" xfId="0" applyFont="1" applyBorder="1" applyAlignment="1">
      <alignment horizontal="left" vertical="top" wrapText="1"/>
    </xf>
    <xf numFmtId="0" fontId="6" fillId="0" borderId="6" xfId="0" applyFont="1" applyBorder="1" applyAlignment="1">
      <alignment horizontal="left" vertical="top" wrapText="1"/>
    </xf>
    <xf numFmtId="0" fontId="6" fillId="0" borderId="18" xfId="0" applyFont="1" applyBorder="1" applyAlignment="1">
      <alignment horizontal="left" vertical="top" wrapText="1"/>
    </xf>
    <xf numFmtId="0" fontId="5" fillId="0" borderId="25" xfId="0" applyFont="1" applyBorder="1" applyAlignment="1">
      <alignment horizontal="center" vertical="center"/>
    </xf>
    <xf numFmtId="0" fontId="5" fillId="0" borderId="51" xfId="0" applyFont="1" applyBorder="1" applyAlignment="1">
      <alignment horizontal="center" vertical="center"/>
    </xf>
    <xf numFmtId="0" fontId="5" fillId="0" borderId="2" xfId="0" applyFont="1" applyBorder="1" applyAlignment="1">
      <alignment horizontal="center" vertical="center"/>
    </xf>
    <xf numFmtId="0" fontId="5" fillId="0" borderId="23" xfId="0" applyFont="1" applyBorder="1" applyAlignment="1">
      <alignment horizontal="center" vertical="center"/>
    </xf>
    <xf numFmtId="0" fontId="5" fillId="0" borderId="3" xfId="0" applyFont="1" applyBorder="1" applyAlignment="1">
      <alignment horizontal="center" vertical="center"/>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75" xfId="0" applyFont="1" applyBorder="1" applyAlignment="1">
      <alignment horizontal="center" vertical="center"/>
    </xf>
    <xf numFmtId="0" fontId="5" fillId="0" borderId="4" xfId="0" applyFont="1" applyBorder="1" applyAlignment="1">
      <alignment horizontal="center" vertical="center"/>
    </xf>
    <xf numFmtId="0" fontId="5" fillId="0" borderId="44" xfId="0" applyFont="1" applyBorder="1" applyAlignment="1">
      <alignment horizontal="center" vertical="center"/>
    </xf>
    <xf numFmtId="0" fontId="5" fillId="0" borderId="5" xfId="0" applyFont="1" applyBorder="1" applyAlignment="1">
      <alignment horizontal="center" vertical="center"/>
    </xf>
    <xf numFmtId="0" fontId="17" fillId="0" borderId="23" xfId="0" applyFont="1" applyBorder="1" applyAlignment="1">
      <alignment horizontal="left" vertical="center" wrapText="1"/>
    </xf>
    <xf numFmtId="41" fontId="4" fillId="0" borderId="50" xfId="0" applyNumberFormat="1" applyFont="1" applyBorder="1" applyAlignment="1" applyProtection="1">
      <alignment horizontal="center" vertical="center" wrapText="1"/>
      <protection locked="0"/>
    </xf>
    <xf numFmtId="41" fontId="4" fillId="0" borderId="9" xfId="0" applyNumberFormat="1" applyFont="1" applyBorder="1" applyAlignment="1" applyProtection="1">
      <alignment horizontal="center" vertical="center" wrapText="1"/>
      <protection locked="0"/>
    </xf>
    <xf numFmtId="41" fontId="4" fillId="0" borderId="29" xfId="0" applyNumberFormat="1" applyFont="1" applyBorder="1" applyAlignment="1" applyProtection="1">
      <alignment horizontal="center" vertical="center" wrapText="1"/>
      <protection locked="0"/>
    </xf>
    <xf numFmtId="0" fontId="4" fillId="0" borderId="6" xfId="0" applyFont="1" applyBorder="1" applyAlignment="1">
      <alignment horizontal="center" vertical="center"/>
    </xf>
    <xf numFmtId="41" fontId="4" fillId="0" borderId="6" xfId="0" applyNumberFormat="1" applyFont="1" applyBorder="1" applyAlignment="1">
      <alignment horizontal="center" vertical="center"/>
    </xf>
    <xf numFmtId="0" fontId="4" fillId="0" borderId="9" xfId="0" applyFont="1" applyBorder="1" applyAlignment="1">
      <alignment horizontal="center" vertical="center"/>
    </xf>
    <xf numFmtId="41" fontId="4" fillId="0" borderId="9" xfId="0" applyNumberFormat="1" applyFont="1" applyBorder="1" applyAlignment="1">
      <alignment horizontal="center" vertical="center"/>
    </xf>
    <xf numFmtId="41" fontId="4" fillId="0" borderId="11" xfId="0" applyNumberFormat="1" applyFont="1" applyBorder="1" applyAlignment="1">
      <alignment horizontal="center" vertical="center"/>
    </xf>
    <xf numFmtId="41" fontId="4" fillId="0" borderId="7" xfId="0" applyNumberFormat="1"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center" vertical="center"/>
    </xf>
    <xf numFmtId="0" fontId="4" fillId="0" borderId="49" xfId="0" applyFont="1" applyBorder="1" applyAlignment="1">
      <alignment horizontal="center" vertical="center"/>
    </xf>
    <xf numFmtId="0" fontId="4" fillId="0" borderId="18" xfId="0" applyFont="1" applyBorder="1" applyAlignment="1">
      <alignment horizontal="center" vertical="center"/>
    </xf>
    <xf numFmtId="0" fontId="4" fillId="0" borderId="91" xfId="0" applyFont="1" applyBorder="1" applyAlignment="1">
      <alignment horizontal="center" vertical="center"/>
    </xf>
    <xf numFmtId="0" fontId="4" fillId="0" borderId="10"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41" fontId="4" fillId="0" borderId="10" xfId="0" applyNumberFormat="1"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left" vertical="center"/>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3" fillId="0" borderId="50" xfId="0" applyFont="1" applyBorder="1" applyAlignment="1">
      <alignment horizontal="left" vertical="center"/>
    </xf>
    <xf numFmtId="0" fontId="3" fillId="0" borderId="9" xfId="0" applyFont="1" applyBorder="1" applyAlignment="1">
      <alignment horizontal="left" vertical="center"/>
    </xf>
    <xf numFmtId="42" fontId="3" fillId="0" borderId="9" xfId="0" applyNumberFormat="1" applyFont="1" applyBorder="1" applyAlignment="1">
      <alignment horizontal="center" vertical="center"/>
    </xf>
    <xf numFmtId="0" fontId="3" fillId="0" borderId="9" xfId="0" applyFont="1" applyBorder="1" applyAlignment="1">
      <alignment horizontal="center" vertical="center"/>
    </xf>
    <xf numFmtId="0" fontId="60" fillId="0" borderId="0" xfId="0" applyFont="1" applyAlignment="1">
      <alignment horizontal="right"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vertical="center"/>
    </xf>
    <xf numFmtId="5" fontId="4" fillId="0" borderId="9" xfId="0" applyNumberFormat="1" applyFont="1" applyBorder="1" applyAlignment="1">
      <alignment horizontal="center" vertical="center"/>
    </xf>
    <xf numFmtId="42" fontId="4" fillId="0" borderId="9" xfId="0" applyNumberFormat="1" applyFont="1" applyBorder="1" applyAlignment="1">
      <alignment horizontal="center" vertical="center"/>
    </xf>
    <xf numFmtId="0" fontId="5" fillId="4" borderId="23"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4" fillId="0" borderId="50" xfId="0" applyFont="1" applyBorder="1" applyAlignment="1">
      <alignment horizontal="center" vertical="center"/>
    </xf>
    <xf numFmtId="6" fontId="4" fillId="0" borderId="9" xfId="43" applyFont="1" applyFill="1" applyBorder="1" applyAlignment="1">
      <alignment horizontal="center" vertical="center"/>
    </xf>
    <xf numFmtId="6" fontId="4" fillId="0" borderId="29" xfId="43" applyFont="1" applyFill="1" applyBorder="1" applyAlignment="1">
      <alignment horizontal="center" vertical="center"/>
    </xf>
    <xf numFmtId="41" fontId="9" fillId="34" borderId="0" xfId="0" applyNumberFormat="1" applyFont="1" applyFill="1" applyAlignment="1" applyProtection="1">
      <alignment horizontal="center" vertical="top" wrapText="1"/>
      <protection locked="0"/>
    </xf>
    <xf numFmtId="41" fontId="18" fillId="34" borderId="6" xfId="0" applyNumberFormat="1" applyFont="1" applyFill="1" applyBorder="1" applyAlignment="1">
      <alignment horizontal="center" vertical="center" wrapText="1"/>
    </xf>
    <xf numFmtId="0" fontId="5" fillId="4" borderId="20"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4" borderId="77" xfId="0" applyFont="1" applyFill="1" applyBorder="1" applyAlignment="1" applyProtection="1">
      <alignment horizontal="center" vertical="center"/>
      <protection locked="0"/>
    </xf>
    <xf numFmtId="0" fontId="4" fillId="34" borderId="20"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4" fillId="34" borderId="38" xfId="0" applyFont="1" applyFill="1" applyBorder="1" applyAlignment="1">
      <alignment horizontal="center" vertical="center"/>
    </xf>
    <xf numFmtId="0" fontId="4" fillId="34" borderId="0" xfId="0" applyFont="1" applyFill="1" applyAlignment="1">
      <alignment horizontal="center" vertical="center"/>
    </xf>
    <xf numFmtId="0" fontId="4" fillId="34" borderId="49" xfId="0" applyFont="1" applyFill="1" applyBorder="1" applyAlignment="1">
      <alignment horizontal="center" vertical="center"/>
    </xf>
    <xf numFmtId="0" fontId="4" fillId="34" borderId="18" xfId="0" applyFont="1" applyFill="1" applyBorder="1" applyAlignment="1">
      <alignment horizontal="center" vertical="center"/>
    </xf>
    <xf numFmtId="0" fontId="4" fillId="34" borderId="10" xfId="0" applyFont="1" applyFill="1" applyBorder="1" applyAlignment="1">
      <alignment horizontal="center" vertical="center"/>
    </xf>
    <xf numFmtId="0" fontId="4" fillId="34" borderId="92" xfId="0" applyFont="1" applyFill="1" applyBorder="1" applyAlignment="1">
      <alignment horizontal="center" vertical="center"/>
    </xf>
    <xf numFmtId="0" fontId="4" fillId="34" borderId="11" xfId="0" applyFont="1" applyFill="1" applyBorder="1" applyAlignment="1">
      <alignment horizontal="center" vertical="center"/>
    </xf>
    <xf numFmtId="0" fontId="4" fillId="34" borderId="94" xfId="0" applyFont="1" applyFill="1" applyBorder="1" applyAlignment="1">
      <alignment horizontal="center" vertical="center"/>
    </xf>
    <xf numFmtId="5" fontId="4" fillId="34" borderId="10" xfId="0" applyNumberFormat="1" applyFont="1" applyFill="1" applyBorder="1" applyAlignment="1">
      <alignment horizontal="center" vertical="center"/>
    </xf>
    <xf numFmtId="5" fontId="4" fillId="34" borderId="11" xfId="0" applyNumberFormat="1" applyFont="1" applyFill="1" applyBorder="1" applyAlignment="1">
      <alignment horizontal="center" vertical="center"/>
    </xf>
    <xf numFmtId="0" fontId="4" fillId="34" borderId="7" xfId="0" applyFont="1" applyFill="1" applyBorder="1" applyAlignment="1">
      <alignment horizontal="center" vertical="center"/>
    </xf>
    <xf numFmtId="0" fontId="4" fillId="34" borderId="1" xfId="0" applyFont="1" applyFill="1" applyBorder="1" applyAlignment="1">
      <alignment horizontal="center" vertical="center"/>
    </xf>
    <xf numFmtId="5" fontId="4" fillId="34" borderId="7" xfId="0" applyNumberFormat="1" applyFont="1" applyFill="1" applyBorder="1" applyAlignment="1">
      <alignment horizontal="center" vertical="center"/>
    </xf>
    <xf numFmtId="0" fontId="4" fillId="34" borderId="9" xfId="0" applyFont="1" applyFill="1" applyBorder="1" applyAlignment="1">
      <alignment horizontal="center" vertical="center"/>
    </xf>
    <xf numFmtId="0" fontId="4" fillId="34" borderId="95" xfId="0" applyFont="1" applyFill="1" applyBorder="1" applyAlignment="1">
      <alignment horizontal="center" vertical="center"/>
    </xf>
    <xf numFmtId="0" fontId="4" fillId="34" borderId="76" xfId="0" applyFont="1" applyFill="1" applyBorder="1" applyAlignment="1">
      <alignment horizontal="center" vertical="center"/>
    </xf>
    <xf numFmtId="5" fontId="4" fillId="34" borderId="9" xfId="0" applyNumberFormat="1" applyFont="1" applyFill="1" applyBorder="1" applyAlignment="1">
      <alignment horizontal="center" vertical="center"/>
    </xf>
    <xf numFmtId="0" fontId="3" fillId="34" borderId="0" xfId="0" applyFont="1" applyFill="1" applyAlignment="1">
      <alignment horizontal="center" vertical="center"/>
    </xf>
    <xf numFmtId="0" fontId="7" fillId="34" borderId="50" xfId="0" applyFont="1" applyFill="1" applyBorder="1" applyAlignment="1">
      <alignment horizontal="center" vertical="center"/>
    </xf>
    <xf numFmtId="0" fontId="7" fillId="34" borderId="9" xfId="0" applyFont="1" applyFill="1" applyBorder="1" applyAlignment="1">
      <alignment horizontal="center" vertical="center"/>
    </xf>
    <xf numFmtId="5" fontId="7" fillId="34" borderId="9" xfId="0" applyNumberFormat="1" applyFont="1" applyFill="1" applyBorder="1" applyAlignment="1">
      <alignment horizontal="center" vertical="center"/>
    </xf>
    <xf numFmtId="0" fontId="8" fillId="34" borderId="0" xfId="0" applyFont="1" applyFill="1" applyAlignment="1">
      <alignment horizontal="right" vertical="center"/>
    </xf>
    <xf numFmtId="0" fontId="4" fillId="4" borderId="0" xfId="0" applyFont="1" applyFill="1" applyAlignment="1" applyProtection="1">
      <alignment horizontal="right" vertical="center"/>
      <protection locked="0"/>
    </xf>
    <xf numFmtId="0" fontId="7" fillId="34" borderId="0" xfId="0" applyFont="1" applyFill="1" applyAlignment="1">
      <alignment horizontal="left" vertical="center"/>
    </xf>
    <xf numFmtId="0" fontId="7" fillId="34" borderId="0" xfId="0" applyFont="1" applyFill="1" applyAlignment="1">
      <alignment horizontal="center" vertical="center"/>
    </xf>
    <xf numFmtId="0" fontId="4" fillId="4" borderId="0" xfId="0" applyFont="1" applyFill="1" applyAlignment="1">
      <alignment horizontal="left" vertical="center" wrapText="1"/>
    </xf>
    <xf numFmtId="0" fontId="4" fillId="34" borderId="91" xfId="0" applyFont="1" applyFill="1" applyBorder="1" applyAlignment="1">
      <alignment horizontal="center" vertical="center"/>
    </xf>
    <xf numFmtId="0" fontId="4" fillId="34" borderId="93" xfId="0" applyFont="1" applyFill="1" applyBorder="1" applyAlignment="1">
      <alignment horizontal="center" vertical="center"/>
    </xf>
    <xf numFmtId="0" fontId="4" fillId="34" borderId="21" xfId="0" applyFont="1" applyFill="1" applyBorder="1" applyAlignment="1">
      <alignment horizontal="center" vertical="center"/>
    </xf>
    <xf numFmtId="0" fontId="4" fillId="34" borderId="50" xfId="0" applyFont="1" applyFill="1" applyBorder="1" applyAlignment="1">
      <alignment horizontal="center" vertical="center"/>
    </xf>
    <xf numFmtId="0" fontId="4" fillId="0" borderId="0" xfId="0" applyFont="1" applyAlignment="1" applyProtection="1">
      <alignment horizontal="right" vertical="center"/>
      <protection locked="0"/>
    </xf>
    <xf numFmtId="0" fontId="4" fillId="36" borderId="0" xfId="0" applyFont="1" applyFill="1" applyAlignment="1">
      <alignment horizontal="left" vertical="center"/>
    </xf>
    <xf numFmtId="176" fontId="4" fillId="0" borderId="11" xfId="0" applyNumberFormat="1" applyFont="1" applyFill="1" applyBorder="1" applyAlignment="1">
      <alignment horizontal="righ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3" builtinId="7"/>
    <cellStyle name="入力" xfId="40" builtinId="20" customBuiltin="1"/>
    <cellStyle name="標準" xfId="0" builtinId="0"/>
    <cellStyle name="標準_Sheet1" xfId="41" xr:uid="{00000000-0005-0000-0000-00002A000000}"/>
    <cellStyle name="良い" xfId="42" builtinId="26" customBuiltin="1"/>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47625</xdr:colOff>
      <xdr:row>2</xdr:row>
      <xdr:rowOff>9526</xdr:rowOff>
    </xdr:from>
    <xdr:ext cx="3514725" cy="27622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5" y="314326"/>
          <a:ext cx="3514725" cy="276224"/>
        </a:xfrm>
        <a:prstGeom prst="rect">
          <a:avLst/>
        </a:prstGeom>
        <a:solidFill>
          <a:schemeClr val="bg1"/>
        </a:solidFill>
        <a:ln w="2857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oAutofit/>
        </a:bodyPr>
        <a:lstStyle/>
        <a:p>
          <a:r>
            <a:rPr lang="ja-JP" altLang="en-US" sz="1600">
              <a:latin typeface="HGP創英角ｺﾞｼｯｸUB" panose="020B0900000000000000" pitchFamily="50" charset="-128"/>
              <a:ea typeface="HGP創英角ｺﾞｼｯｸUB" panose="020B0900000000000000" pitchFamily="50" charset="-128"/>
            </a:rPr>
            <a:t>沖縄県及び那覇市：風しん抗体検査用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285899</xdr:colOff>
      <xdr:row>13</xdr:row>
      <xdr:rowOff>335</xdr:rowOff>
    </xdr:from>
    <xdr:to>
      <xdr:col>6</xdr:col>
      <xdr:colOff>304577</xdr:colOff>
      <xdr:row>16</xdr:row>
      <xdr:rowOff>57150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43424" y="3467435"/>
          <a:ext cx="4866903" cy="85691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1100"/>
            </a:lnSpc>
          </a:pPr>
          <a:endParaRPr lang="en-US" altLang="ja-JP" sz="1100">
            <a:latin typeface="ＭＳ Ｐ明朝" panose="02020600040205080304" pitchFamily="18" charset="-128"/>
            <a:ea typeface="ＭＳ Ｐ明朝" panose="02020600040205080304" pitchFamily="18" charset="-128"/>
          </a:endParaRPr>
        </a:p>
        <a:p>
          <a:pPr>
            <a:lnSpc>
              <a:spcPts val="1100"/>
            </a:lnSpc>
          </a:pPr>
          <a:r>
            <a:rPr lang="en-US" altLang="ja-JP" sz="1100">
              <a:latin typeface="ＭＳ Ｐ明朝" panose="02020600040205080304" pitchFamily="18" charset="-128"/>
              <a:ea typeface="ＭＳ Ｐ明朝" panose="02020600040205080304" pitchFamily="18" charset="-128"/>
            </a:rPr>
            <a:t>※1</a:t>
          </a:r>
          <a:r>
            <a:rPr lang="ja-JP" altLang="en-US" sz="1100">
              <a:latin typeface="ＭＳ Ｐ明朝" panose="02020600040205080304" pitchFamily="18" charset="-128"/>
              <a:ea typeface="ＭＳ Ｐ明朝" panose="02020600040205080304" pitchFamily="18" charset="-128"/>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所在地の欄については、 丁目・番地等はハイフンの表記でも可（例：○○市</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××1-1-1</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endParaRPr lang="ja-JP" altLang="ja-JP">
            <a:effectLst/>
            <a:latin typeface="ＭＳ Ｐ明朝" panose="02020600040205080304" pitchFamily="18" charset="-128"/>
            <a:ea typeface="ＭＳ Ｐ明朝" panose="02020600040205080304" pitchFamily="18" charset="-128"/>
          </a:endParaRPr>
        </a:p>
        <a:p>
          <a:pPr>
            <a:lnSpc>
              <a:spcPts val="1100"/>
            </a:lnSpc>
          </a:pPr>
          <a:r>
            <a:rPr lang="en-US" altLang="ja-JP" sz="1100">
              <a:latin typeface="ＭＳ Ｐ明朝" panose="02020600040205080304" pitchFamily="18" charset="-128"/>
              <a:ea typeface="ＭＳ Ｐ明朝" panose="02020600040205080304" pitchFamily="18" charset="-128"/>
            </a:rPr>
            <a:t>※2</a:t>
          </a:r>
          <a:r>
            <a:rPr lang="ja-JP" altLang="en-US" sz="1100">
              <a:latin typeface="ＭＳ Ｐ明朝" panose="02020600040205080304" pitchFamily="18" charset="-128"/>
              <a:ea typeface="ＭＳ Ｐ明朝" panose="02020600040205080304" pitchFamily="18" charset="-128"/>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電話番号の欄については、市外局番から省略せずに記入。</a:t>
          </a:r>
          <a:endParaRPr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625475</xdr:colOff>
      <xdr:row>3</xdr:row>
      <xdr:rowOff>1</xdr:rowOff>
    </xdr:from>
    <xdr:ext cx="3540125" cy="27622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44625" y="400051"/>
          <a:ext cx="3540125" cy="276224"/>
        </a:xfrm>
        <a:prstGeom prst="rect">
          <a:avLst/>
        </a:prstGeom>
        <a:solidFill>
          <a:schemeClr val="bg1"/>
        </a:solidFill>
        <a:ln w="2857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oAutofit/>
        </a:bodyPr>
        <a:lstStyle/>
        <a:p>
          <a:r>
            <a:rPr lang="ja-JP" altLang="en-US" sz="1600">
              <a:latin typeface="HGP創英角ｺﾞｼｯｸUB" panose="020B0900000000000000" pitchFamily="50" charset="-128"/>
              <a:ea typeface="HGP創英角ｺﾞｼｯｸUB" panose="020B0900000000000000" pitchFamily="50" charset="-128"/>
            </a:rPr>
            <a:t>沖縄県及び那覇市：風しん抗体検査用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50800</xdr:colOff>
      <xdr:row>10</xdr:row>
      <xdr:rowOff>82550</xdr:rowOff>
    </xdr:from>
    <xdr:to>
      <xdr:col>5</xdr:col>
      <xdr:colOff>2641600</xdr:colOff>
      <xdr:row>11</xdr:row>
      <xdr:rowOff>377825</xdr:rowOff>
    </xdr:to>
    <xdr:sp macro="" textlink="">
      <xdr:nvSpPr>
        <xdr:cNvPr id="4" name="AutoShape 1">
          <a:extLst>
            <a:ext uri="{FF2B5EF4-FFF2-40B4-BE49-F238E27FC236}">
              <a16:creationId xmlns:a16="http://schemas.microsoft.com/office/drawing/2014/main" id="{00000000-0008-0000-0300-000004000000}"/>
            </a:ext>
          </a:extLst>
        </xdr:cNvPr>
        <xdr:cNvSpPr>
          <a:spLocks noChangeArrowheads="1"/>
        </xdr:cNvSpPr>
      </xdr:nvSpPr>
      <xdr:spPr bwMode="auto">
        <a:xfrm>
          <a:off x="50800" y="2622550"/>
          <a:ext cx="6959600" cy="625475"/>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0</xdr:col>
      <xdr:colOff>133351</xdr:colOff>
      <xdr:row>10</xdr:row>
      <xdr:rowOff>209551</xdr:rowOff>
    </xdr:from>
    <xdr:to>
      <xdr:col>5</xdr:col>
      <xdr:colOff>2552700</xdr:colOff>
      <xdr:row>11</xdr:row>
      <xdr:rowOff>342900</xdr:rowOff>
    </xdr:to>
    <xdr:sp macro="" textlink="">
      <xdr:nvSpPr>
        <xdr:cNvPr id="2" name="Text Box 3">
          <a:extLst>
            <a:ext uri="{FF2B5EF4-FFF2-40B4-BE49-F238E27FC236}">
              <a16:creationId xmlns:a16="http://schemas.microsoft.com/office/drawing/2014/main" id="{00000000-0008-0000-0300-000002000000}"/>
            </a:ext>
          </a:extLst>
        </xdr:cNvPr>
        <xdr:cNvSpPr txBox="1"/>
      </xdr:nvSpPr>
      <xdr:spPr bwMode="auto">
        <a:xfrm>
          <a:off x="133351" y="2749551"/>
          <a:ext cx="6788149" cy="463549"/>
        </a:xfrm>
        <a:prstGeom prst="rect">
          <a:avLst/>
        </a:prstGeom>
        <a:solidFill>
          <a:srgbClr val="FFFFFF"/>
        </a:solidFill>
        <a:ln>
          <a:noFill/>
        </a:ln>
      </xdr:spPr>
      <xdr:txBody>
        <a:bodyPr vertOverflow="clip" wrap="square" lIns="27432" tIns="18288" rIns="0" bIns="0" anchor="t" upright="1"/>
        <a:lstStyle/>
        <a:p>
          <a:pPr algn="l" rtl="0">
            <a:lnSpc>
              <a:spcPts val="1400"/>
            </a:lnSpc>
            <a:defRPr sz="1000"/>
          </a:pPr>
          <a:r>
            <a:rPr lang="ja-JP" altLang="en-US" sz="1400" b="1" i="0" u="none" baseline="0">
              <a:solidFill>
                <a:srgbClr val="000000"/>
              </a:solidFill>
              <a:latin typeface="ＭＳ Ｐ明朝" panose="02020600040205080304" pitchFamily="18" charset="-128"/>
              <a:ea typeface="ＭＳ Ｐ明朝" panose="02020600040205080304" pitchFamily="18" charset="-128"/>
            </a:rPr>
            <a:t>【対象者】　沖縄県在住の方</a:t>
          </a:r>
          <a:r>
            <a:rPr lang="ja-JP" altLang="en-US" sz="1400" b="1" i="0" u="none" baseline="0">
              <a:solidFill>
                <a:sysClr val="windowText" lastClr="000000"/>
              </a:solidFill>
              <a:latin typeface="ＭＳ Ｐ明朝" panose="02020600040205080304" pitchFamily="18" charset="-128"/>
              <a:ea typeface="ＭＳ Ｐ明朝" panose="02020600040205080304" pitchFamily="18" charset="-128"/>
            </a:rPr>
            <a:t>で、</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　下記の</a:t>
          </a:r>
          <a:r>
            <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設問</a:t>
          </a:r>
          <a:r>
            <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①～③のいずれかに該当し、さらに④～⑥のいずれかに該当する方が対象となります。</a:t>
          </a:r>
          <a:endPar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endParaRPr>
        </a:p>
        <a:p>
          <a:pPr algn="l" rtl="0">
            <a:lnSpc>
              <a:spcPts val="1400"/>
            </a:lnSpc>
          </a:pPr>
          <a:endParaRPr lang="ja-JP" altLang="en-US" sz="1000" b="0" i="0" u="none" baseline="0">
            <a:solidFill>
              <a:srgbClr val="000000"/>
            </a:solidFill>
            <a:latin typeface="ＭＳ Ｐゴシック"/>
            <a:ea typeface="ＭＳ Ｐゴシック"/>
          </a:endParaRPr>
        </a:p>
      </xdr:txBody>
    </xdr:sp>
    <xdr:clientData/>
  </xdr:twoCellAnchor>
  <xdr:twoCellAnchor>
    <xdr:from>
      <xdr:col>3</xdr:col>
      <xdr:colOff>180975</xdr:colOff>
      <xdr:row>20</xdr:row>
      <xdr:rowOff>647700</xdr:rowOff>
    </xdr:from>
    <xdr:to>
      <xdr:col>5</xdr:col>
      <xdr:colOff>2733675</xdr:colOff>
      <xdr:row>20</xdr:row>
      <xdr:rowOff>647700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2749550" y="6800850"/>
          <a:ext cx="431482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10</xdr:row>
      <xdr:rowOff>66675</xdr:rowOff>
    </xdr:from>
    <xdr:to>
      <xdr:col>6</xdr:col>
      <xdr:colOff>0</xdr:colOff>
      <xdr:row>11</xdr:row>
      <xdr:rowOff>361950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14300" y="2606675"/>
          <a:ext cx="6959600" cy="625475"/>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0</xdr:col>
      <xdr:colOff>133351</xdr:colOff>
      <xdr:row>10</xdr:row>
      <xdr:rowOff>171450</xdr:rowOff>
    </xdr:from>
    <xdr:to>
      <xdr:col>5</xdr:col>
      <xdr:colOff>2658629</xdr:colOff>
      <xdr:row>11</xdr:row>
      <xdr:rowOff>305395</xdr:rowOff>
    </xdr:to>
    <xdr:sp macro="" textlink="">
      <xdr:nvSpPr>
        <xdr:cNvPr id="3" name="Text Box 3">
          <a:extLst>
            <a:ext uri="{FF2B5EF4-FFF2-40B4-BE49-F238E27FC236}">
              <a16:creationId xmlns:a16="http://schemas.microsoft.com/office/drawing/2014/main" id="{00000000-0008-0000-0400-000003000000}"/>
            </a:ext>
          </a:extLst>
        </xdr:cNvPr>
        <xdr:cNvSpPr txBox="1"/>
      </xdr:nvSpPr>
      <xdr:spPr bwMode="auto">
        <a:xfrm>
          <a:off x="133351" y="2733675"/>
          <a:ext cx="6884553" cy="467320"/>
        </a:xfrm>
        <a:prstGeom prst="rect">
          <a:avLst/>
        </a:prstGeom>
        <a:solidFill>
          <a:srgbClr val="FFFFFF"/>
        </a:solidFill>
        <a:ln>
          <a:noFill/>
        </a:ln>
      </xdr:spPr>
      <xdr:txBody>
        <a:bodyPr vertOverflow="clip" wrap="square" lIns="27432" tIns="18288" rIns="0" bIns="0" anchor="t" upright="1"/>
        <a:lstStyle/>
        <a:p>
          <a:pPr algn="l" rtl="0">
            <a:lnSpc>
              <a:spcPts val="1400"/>
            </a:lnSpc>
            <a:defRPr sz="1000"/>
          </a:pPr>
          <a:r>
            <a:rPr lang="ja-JP" altLang="ja-JP" sz="1400" b="1" i="0" baseline="0">
              <a:effectLst/>
              <a:latin typeface="+mn-lt"/>
              <a:ea typeface="+mn-ea"/>
              <a:cs typeface="+mn-cs"/>
            </a:rPr>
            <a:t>【対象者】　沖縄県在住の方で、　</a:t>
          </a:r>
          <a:r>
            <a:rPr lang="ja-JP" altLang="ja-JP" sz="1400" b="1" i="0" baseline="0">
              <a:solidFill>
                <a:sysClr val="windowText" lastClr="000000"/>
              </a:solidFill>
              <a:effectLst/>
              <a:latin typeface="+mn-lt"/>
              <a:ea typeface="+mn-ea"/>
              <a:cs typeface="+mn-cs"/>
            </a:rPr>
            <a:t>下記の</a:t>
          </a:r>
          <a:r>
            <a:rPr lang="en-US" altLang="ja-JP" sz="1400" b="1" i="0" baseline="0">
              <a:solidFill>
                <a:sysClr val="windowText" lastClr="000000"/>
              </a:solidFill>
              <a:effectLst/>
              <a:latin typeface="+mn-lt"/>
              <a:ea typeface="+mn-ea"/>
              <a:cs typeface="+mn-cs"/>
            </a:rPr>
            <a:t>【</a:t>
          </a:r>
          <a:r>
            <a:rPr lang="ja-JP" altLang="ja-JP" sz="1400" b="1" i="0" baseline="0">
              <a:solidFill>
                <a:sysClr val="windowText" lastClr="000000"/>
              </a:solidFill>
              <a:effectLst/>
              <a:latin typeface="+mn-lt"/>
              <a:ea typeface="+mn-ea"/>
              <a:cs typeface="+mn-cs"/>
            </a:rPr>
            <a:t>設問</a:t>
          </a:r>
          <a:r>
            <a:rPr lang="en-US" altLang="ja-JP" sz="1400" b="1" i="0" baseline="0">
              <a:solidFill>
                <a:sysClr val="windowText" lastClr="000000"/>
              </a:solidFill>
              <a:effectLst/>
              <a:latin typeface="+mn-lt"/>
              <a:ea typeface="+mn-ea"/>
              <a:cs typeface="+mn-cs"/>
            </a:rPr>
            <a:t>】</a:t>
          </a:r>
          <a:r>
            <a:rPr lang="ja-JP" altLang="ja-JP" sz="1400" b="1" i="0" baseline="0">
              <a:solidFill>
                <a:sysClr val="windowText" lastClr="000000"/>
              </a:solidFill>
              <a:effectLst/>
              <a:latin typeface="+mn-lt"/>
              <a:ea typeface="+mn-ea"/>
              <a:cs typeface="+mn-cs"/>
            </a:rPr>
            <a:t>①～③のいずれかに該当し、さらに④～⑥のいずれかに該当する方が対象となります。　</a:t>
          </a:r>
          <a:endParaRPr lang="ja-JP" altLang="en-US" sz="1400" b="0" i="0" u="none" baseline="0">
            <a:solidFill>
              <a:sysClr val="windowText" lastClr="000000"/>
            </a:solidFill>
            <a:latin typeface="ＭＳ Ｐゴシック"/>
            <a:ea typeface="ＭＳ Ｐゴシック"/>
          </a:endParaRPr>
        </a:p>
      </xdr:txBody>
    </xdr:sp>
    <xdr:clientData/>
  </xdr:twoCellAnchor>
  <xdr:twoCellAnchor>
    <xdr:from>
      <xdr:col>18</xdr:col>
      <xdr:colOff>539751</xdr:colOff>
      <xdr:row>20</xdr:row>
      <xdr:rowOff>73025</xdr:rowOff>
    </xdr:from>
    <xdr:to>
      <xdr:col>19</xdr:col>
      <xdr:colOff>377827</xdr:colOff>
      <xdr:row>30</xdr:row>
      <xdr:rowOff>76655</xdr:rowOff>
    </xdr:to>
    <xdr:sp macro="" textlink="">
      <xdr:nvSpPr>
        <xdr:cNvPr id="4" name="角丸四角形 4">
          <a:extLst>
            <a:ext uri="{FF2B5EF4-FFF2-40B4-BE49-F238E27FC236}">
              <a16:creationId xmlns:a16="http://schemas.microsoft.com/office/drawing/2014/main" id="{00000000-0008-0000-0400-000004000000}"/>
            </a:ext>
          </a:extLst>
        </xdr:cNvPr>
        <xdr:cNvSpPr/>
      </xdr:nvSpPr>
      <xdr:spPr>
        <a:xfrm>
          <a:off x="15151101" y="5730875"/>
          <a:ext cx="466726" cy="2727780"/>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152400</xdr:colOff>
      <xdr:row>12</xdr:row>
      <xdr:rowOff>66675</xdr:rowOff>
    </xdr:from>
    <xdr:to>
      <xdr:col>3</xdr:col>
      <xdr:colOff>723900</xdr:colOff>
      <xdr:row>13</xdr:row>
      <xdr:rowOff>66675</xdr:rowOff>
    </xdr:to>
    <xdr:sp macro="" textlink="">
      <xdr:nvSpPr>
        <xdr:cNvPr id="5" name="角丸四角形吹き出し 14">
          <a:extLst>
            <a:ext uri="{FF2B5EF4-FFF2-40B4-BE49-F238E27FC236}">
              <a16:creationId xmlns:a16="http://schemas.microsoft.com/office/drawing/2014/main" id="{00000000-0008-0000-0400-000005000000}"/>
            </a:ext>
          </a:extLst>
        </xdr:cNvPr>
        <xdr:cNvSpPr/>
      </xdr:nvSpPr>
      <xdr:spPr>
        <a:xfrm>
          <a:off x="1171575" y="3416300"/>
          <a:ext cx="2124075" cy="257175"/>
        </a:xfrm>
        <a:prstGeom prst="wedgeRoundRectCallout">
          <a:avLst>
            <a:gd name="adj1" fmla="val -69004"/>
            <a:gd name="adj2" fmla="val 6035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r>
            <a:rPr kumimoji="1" lang="en-US" altLang="ja-JP" sz="1100"/>
            <a:t>-</a:t>
          </a:r>
          <a:r>
            <a:rPr kumimoji="1" lang="ja-JP" altLang="en-US" sz="1100"/>
            <a:t>③のいずれかにチェック</a:t>
          </a:r>
        </a:p>
      </xdr:txBody>
    </xdr:sp>
    <xdr:clientData/>
  </xdr:twoCellAnchor>
  <xdr:twoCellAnchor>
    <xdr:from>
      <xdr:col>1</xdr:col>
      <xdr:colOff>158750</xdr:colOff>
      <xdr:row>15</xdr:row>
      <xdr:rowOff>311150</xdr:rowOff>
    </xdr:from>
    <xdr:to>
      <xdr:col>3</xdr:col>
      <xdr:colOff>692150</xdr:colOff>
      <xdr:row>17</xdr:row>
      <xdr:rowOff>6350</xdr:rowOff>
    </xdr:to>
    <xdr:sp macro="" textlink="">
      <xdr:nvSpPr>
        <xdr:cNvPr id="6" name="角丸四角形吹き出し 17">
          <a:extLst>
            <a:ext uri="{FF2B5EF4-FFF2-40B4-BE49-F238E27FC236}">
              <a16:creationId xmlns:a16="http://schemas.microsoft.com/office/drawing/2014/main" id="{00000000-0008-0000-0400-000006000000}"/>
            </a:ext>
          </a:extLst>
        </xdr:cNvPr>
        <xdr:cNvSpPr/>
      </xdr:nvSpPr>
      <xdr:spPr>
        <a:xfrm>
          <a:off x="1181100" y="4495800"/>
          <a:ext cx="2085975" cy="371475"/>
        </a:xfrm>
        <a:prstGeom prst="wedgeRoundRectCallout">
          <a:avLst>
            <a:gd name="adj1" fmla="val -68046"/>
            <a:gd name="adj2" fmla="val 386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④</a:t>
          </a:r>
          <a:r>
            <a:rPr kumimoji="1" lang="en-US" altLang="ja-JP" sz="1100"/>
            <a:t>-</a:t>
          </a:r>
          <a:r>
            <a:rPr kumimoji="1" lang="ja-JP" altLang="en-US" sz="1100"/>
            <a:t>⑥のいずれかにチェック</a:t>
          </a:r>
        </a:p>
      </xdr:txBody>
    </xdr:sp>
    <xdr:clientData/>
  </xdr:twoCellAnchor>
  <xdr:twoCellAnchor>
    <xdr:from>
      <xdr:col>0</xdr:col>
      <xdr:colOff>47625</xdr:colOff>
      <xdr:row>15</xdr:row>
      <xdr:rowOff>352425</xdr:rowOff>
    </xdr:from>
    <xdr:to>
      <xdr:col>0</xdr:col>
      <xdr:colOff>790575</xdr:colOff>
      <xdr:row>19</xdr:row>
      <xdr:rowOff>57150</xdr:rowOff>
    </xdr:to>
    <xdr:sp macro="" textlink="">
      <xdr:nvSpPr>
        <xdr:cNvPr id="7" name="角丸四角形 18">
          <a:extLst>
            <a:ext uri="{FF2B5EF4-FFF2-40B4-BE49-F238E27FC236}">
              <a16:creationId xmlns:a16="http://schemas.microsoft.com/office/drawing/2014/main" id="{00000000-0008-0000-0400-000007000000}"/>
            </a:ext>
          </a:extLst>
        </xdr:cNvPr>
        <xdr:cNvSpPr/>
      </xdr:nvSpPr>
      <xdr:spPr>
        <a:xfrm>
          <a:off x="44450" y="4530725"/>
          <a:ext cx="742950" cy="9556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13</xdr:row>
      <xdr:rowOff>0</xdr:rowOff>
    </xdr:from>
    <xdr:to>
      <xdr:col>0</xdr:col>
      <xdr:colOff>781050</xdr:colOff>
      <xdr:row>15</xdr:row>
      <xdr:rowOff>333375</xdr:rowOff>
    </xdr:to>
    <xdr:sp macro="" textlink="">
      <xdr:nvSpPr>
        <xdr:cNvPr id="8" name="角丸四角形 19">
          <a:extLst>
            <a:ext uri="{FF2B5EF4-FFF2-40B4-BE49-F238E27FC236}">
              <a16:creationId xmlns:a16="http://schemas.microsoft.com/office/drawing/2014/main" id="{00000000-0008-0000-0400-000008000000}"/>
            </a:ext>
          </a:extLst>
        </xdr:cNvPr>
        <xdr:cNvSpPr/>
      </xdr:nvSpPr>
      <xdr:spPr>
        <a:xfrm>
          <a:off x="38100" y="3609975"/>
          <a:ext cx="742950" cy="9017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47625</xdr:colOff>
      <xdr:row>2</xdr:row>
      <xdr:rowOff>200024</xdr:rowOff>
    </xdr:from>
    <xdr:to>
      <xdr:col>5</xdr:col>
      <xdr:colOff>2876550</xdr:colOff>
      <xdr:row>10</xdr:row>
      <xdr:rowOff>0</xdr:rowOff>
    </xdr:to>
    <xdr:sp macro="" textlink="">
      <xdr:nvSpPr>
        <xdr:cNvPr id="9" name="角丸四角形 22">
          <a:extLst>
            <a:ext uri="{FF2B5EF4-FFF2-40B4-BE49-F238E27FC236}">
              <a16:creationId xmlns:a16="http://schemas.microsoft.com/office/drawing/2014/main" id="{00000000-0008-0000-0400-000009000000}"/>
            </a:ext>
          </a:extLst>
        </xdr:cNvPr>
        <xdr:cNvSpPr/>
      </xdr:nvSpPr>
      <xdr:spPr>
        <a:xfrm>
          <a:off x="44450" y="698499"/>
          <a:ext cx="7023100" cy="186372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1143000</xdr:colOff>
      <xdr:row>0</xdr:row>
      <xdr:rowOff>171451</xdr:rowOff>
    </xdr:from>
    <xdr:to>
      <xdr:col>5</xdr:col>
      <xdr:colOff>2301875</xdr:colOff>
      <xdr:row>2</xdr:row>
      <xdr:rowOff>114301</xdr:rowOff>
    </xdr:to>
    <xdr:sp macro="" textlink="">
      <xdr:nvSpPr>
        <xdr:cNvPr id="10" name="角丸四角形吹き出し 23">
          <a:extLst>
            <a:ext uri="{FF2B5EF4-FFF2-40B4-BE49-F238E27FC236}">
              <a16:creationId xmlns:a16="http://schemas.microsoft.com/office/drawing/2014/main" id="{00000000-0008-0000-0400-00000A000000}"/>
            </a:ext>
          </a:extLst>
        </xdr:cNvPr>
        <xdr:cNvSpPr/>
      </xdr:nvSpPr>
      <xdr:spPr>
        <a:xfrm>
          <a:off x="5505450" y="171451"/>
          <a:ext cx="1158875" cy="438150"/>
        </a:xfrm>
        <a:prstGeom prst="wedgeRoundRectCallout">
          <a:avLst>
            <a:gd name="adj1" fmla="val -103653"/>
            <a:gd name="adj2" fmla="val 649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赤枠内の記入</a:t>
          </a:r>
          <a:endParaRPr kumimoji="1" lang="en-US" altLang="ja-JP" sz="1100"/>
        </a:p>
      </xdr:txBody>
    </xdr:sp>
    <xdr:clientData/>
  </xdr:twoCellAnchor>
  <xdr:twoCellAnchor>
    <xdr:from>
      <xdr:col>3</xdr:col>
      <xdr:colOff>619125</xdr:colOff>
      <xdr:row>20</xdr:row>
      <xdr:rowOff>406401</xdr:rowOff>
    </xdr:from>
    <xdr:to>
      <xdr:col>5</xdr:col>
      <xdr:colOff>2705099</xdr:colOff>
      <xdr:row>21</xdr:row>
      <xdr:rowOff>19051</xdr:rowOff>
    </xdr:to>
    <xdr:sp macro="" textlink="">
      <xdr:nvSpPr>
        <xdr:cNvPr id="11" name="角丸四角形 24">
          <a:extLst>
            <a:ext uri="{FF2B5EF4-FFF2-40B4-BE49-F238E27FC236}">
              <a16:creationId xmlns:a16="http://schemas.microsoft.com/office/drawing/2014/main" id="{00000000-0008-0000-0400-00000B000000}"/>
            </a:ext>
          </a:extLst>
        </xdr:cNvPr>
        <xdr:cNvSpPr/>
      </xdr:nvSpPr>
      <xdr:spPr>
        <a:xfrm>
          <a:off x="3187700" y="6067426"/>
          <a:ext cx="3879849" cy="361950"/>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301626</xdr:colOff>
      <xdr:row>17</xdr:row>
      <xdr:rowOff>28575</xdr:rowOff>
    </xdr:from>
    <xdr:to>
      <xdr:col>5</xdr:col>
      <xdr:colOff>2647951</xdr:colOff>
      <xdr:row>18</xdr:row>
      <xdr:rowOff>282575</xdr:rowOff>
    </xdr:to>
    <xdr:sp macro="" textlink="">
      <xdr:nvSpPr>
        <xdr:cNvPr id="12" name="角丸四角形吹き出し 12">
          <a:extLst>
            <a:ext uri="{FF2B5EF4-FFF2-40B4-BE49-F238E27FC236}">
              <a16:creationId xmlns:a16="http://schemas.microsoft.com/office/drawing/2014/main" id="{00000000-0008-0000-0400-00000C000000}"/>
            </a:ext>
          </a:extLst>
        </xdr:cNvPr>
        <xdr:cNvSpPr/>
      </xdr:nvSpPr>
      <xdr:spPr>
        <a:xfrm>
          <a:off x="3625851" y="4883150"/>
          <a:ext cx="3384550" cy="542925"/>
        </a:xfrm>
        <a:prstGeom prst="wedgeRoundRectCallout">
          <a:avLst>
            <a:gd name="adj1" fmla="val -38547"/>
            <a:gd name="adj2" fmla="val 18107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t>個人情報の取扱に関して、同意いただける場合に署名する。</a:t>
          </a:r>
          <a:endParaRPr kumimoji="1" lang="en-US" altLang="ja-JP" sz="1000"/>
        </a:p>
        <a:p>
          <a:pPr algn="l">
            <a:lnSpc>
              <a:spcPts val="1200"/>
            </a:lnSpc>
          </a:pPr>
          <a:r>
            <a:rPr kumimoji="1" lang="en-US" altLang="ja-JP" sz="1000"/>
            <a:t>※</a:t>
          </a:r>
          <a:r>
            <a:rPr kumimoji="1" lang="ja-JP" altLang="en-US" sz="1000"/>
            <a:t>署名がない場合は抗体検査は実施できません。</a:t>
          </a:r>
        </a:p>
      </xdr:txBody>
    </xdr:sp>
    <xdr:clientData/>
  </xdr:twoCellAnchor>
  <xdr:twoCellAnchor>
    <xdr:from>
      <xdr:col>0</xdr:col>
      <xdr:colOff>38100</xdr:colOff>
      <xdr:row>29</xdr:row>
      <xdr:rowOff>142875</xdr:rowOff>
    </xdr:from>
    <xdr:to>
      <xdr:col>5</xdr:col>
      <xdr:colOff>2654300</xdr:colOff>
      <xdr:row>42</xdr:row>
      <xdr:rowOff>209550</xdr:rowOff>
    </xdr:to>
    <xdr:sp macro="" textlink="">
      <xdr:nvSpPr>
        <xdr:cNvPr id="13" name="角丸四角形 3">
          <a:extLst>
            <a:ext uri="{FF2B5EF4-FFF2-40B4-BE49-F238E27FC236}">
              <a16:creationId xmlns:a16="http://schemas.microsoft.com/office/drawing/2014/main" id="{00000000-0008-0000-0400-00000D000000}"/>
            </a:ext>
          </a:extLst>
        </xdr:cNvPr>
        <xdr:cNvSpPr/>
      </xdr:nvSpPr>
      <xdr:spPr>
        <a:xfrm>
          <a:off x="38100" y="8343900"/>
          <a:ext cx="6978650" cy="3533775"/>
        </a:xfrm>
        <a:prstGeom prst="roundRect">
          <a:avLst>
            <a:gd name="adj" fmla="val 1247"/>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26</xdr:row>
      <xdr:rowOff>12699</xdr:rowOff>
    </xdr:from>
    <xdr:to>
      <xdr:col>5</xdr:col>
      <xdr:colOff>2676525</xdr:colOff>
      <xdr:row>29</xdr:row>
      <xdr:rowOff>117474</xdr:rowOff>
    </xdr:to>
    <xdr:sp macro="" textlink="">
      <xdr:nvSpPr>
        <xdr:cNvPr id="14" name="角丸四角形 8">
          <a:extLst>
            <a:ext uri="{FF2B5EF4-FFF2-40B4-BE49-F238E27FC236}">
              <a16:creationId xmlns:a16="http://schemas.microsoft.com/office/drawing/2014/main" id="{00000000-0008-0000-0400-00000E000000}"/>
            </a:ext>
          </a:extLst>
        </xdr:cNvPr>
        <xdr:cNvSpPr/>
      </xdr:nvSpPr>
      <xdr:spPr>
        <a:xfrm>
          <a:off x="38100" y="7527924"/>
          <a:ext cx="7000875" cy="79057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466725</xdr:colOff>
      <xdr:row>20</xdr:row>
      <xdr:rowOff>200025</xdr:rowOff>
    </xdr:from>
    <xdr:to>
      <xdr:col>3</xdr:col>
      <xdr:colOff>257175</xdr:colOff>
      <xdr:row>21</xdr:row>
      <xdr:rowOff>171450</xdr:rowOff>
    </xdr:to>
    <xdr:sp macro="" textlink="">
      <xdr:nvSpPr>
        <xdr:cNvPr id="15" name="角丸四角形吹き出し 9">
          <a:extLst>
            <a:ext uri="{FF2B5EF4-FFF2-40B4-BE49-F238E27FC236}">
              <a16:creationId xmlns:a16="http://schemas.microsoft.com/office/drawing/2014/main" id="{00000000-0008-0000-0400-00000F000000}"/>
            </a:ext>
          </a:extLst>
        </xdr:cNvPr>
        <xdr:cNvSpPr/>
      </xdr:nvSpPr>
      <xdr:spPr>
        <a:xfrm>
          <a:off x="466725" y="5857875"/>
          <a:ext cx="2362200" cy="723900"/>
        </a:xfrm>
        <a:prstGeom prst="wedgeRoundRectCallout">
          <a:avLst>
            <a:gd name="adj1" fmla="val 44579"/>
            <a:gd name="adj2" fmla="val 86441"/>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t>上記設問にチェックがあり、かつ受診者署名欄に記載があるか確認し、</a:t>
          </a:r>
          <a:r>
            <a:rPr kumimoji="1" lang="en-US" altLang="ja-JP" sz="1000" b="1"/>
            <a:t>OK</a:t>
          </a:r>
          <a:r>
            <a:rPr kumimoji="1" lang="ja-JP" altLang="en-US" sz="1000" b="1"/>
            <a:t>ならば「必要」に○をする。</a:t>
          </a:r>
        </a:p>
      </xdr:txBody>
    </xdr:sp>
    <xdr:clientData/>
  </xdr:twoCellAnchor>
  <xdr:twoCellAnchor>
    <xdr:from>
      <xdr:col>0</xdr:col>
      <xdr:colOff>0</xdr:colOff>
      <xdr:row>24</xdr:row>
      <xdr:rowOff>22223</xdr:rowOff>
    </xdr:from>
    <xdr:to>
      <xdr:col>5</xdr:col>
      <xdr:colOff>2667001</xdr:colOff>
      <xdr:row>25</xdr:row>
      <xdr:rowOff>22224</xdr:rowOff>
    </xdr:to>
    <xdr:sp macro="" textlink="">
      <xdr:nvSpPr>
        <xdr:cNvPr id="16" name="角丸四角形 25">
          <a:extLst>
            <a:ext uri="{FF2B5EF4-FFF2-40B4-BE49-F238E27FC236}">
              <a16:creationId xmlns:a16="http://schemas.microsoft.com/office/drawing/2014/main" id="{00000000-0008-0000-0400-000010000000}"/>
            </a:ext>
          </a:extLst>
        </xdr:cNvPr>
        <xdr:cNvSpPr/>
      </xdr:nvSpPr>
      <xdr:spPr>
        <a:xfrm>
          <a:off x="0" y="7013573"/>
          <a:ext cx="7029451" cy="238126"/>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542925</xdr:colOff>
      <xdr:row>25</xdr:row>
      <xdr:rowOff>111125</xdr:rowOff>
    </xdr:from>
    <xdr:to>
      <xdr:col>5</xdr:col>
      <xdr:colOff>2695575</xdr:colOff>
      <xdr:row>28</xdr:row>
      <xdr:rowOff>95250</xdr:rowOff>
    </xdr:to>
    <xdr:sp macro="" textlink="">
      <xdr:nvSpPr>
        <xdr:cNvPr id="17" name="角丸四角形吹き出し 26">
          <a:extLst>
            <a:ext uri="{FF2B5EF4-FFF2-40B4-BE49-F238E27FC236}">
              <a16:creationId xmlns:a16="http://schemas.microsoft.com/office/drawing/2014/main" id="{00000000-0008-0000-0400-000011000000}"/>
            </a:ext>
          </a:extLst>
        </xdr:cNvPr>
        <xdr:cNvSpPr/>
      </xdr:nvSpPr>
      <xdr:spPr>
        <a:xfrm>
          <a:off x="3867150" y="7340600"/>
          <a:ext cx="3190875" cy="727075"/>
        </a:xfrm>
        <a:prstGeom prst="wedgeRoundRectCallout">
          <a:avLst>
            <a:gd name="adj1" fmla="val -36025"/>
            <a:gd name="adj2" fmla="val -72434"/>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風しん別紙</a:t>
          </a:r>
          <a:r>
            <a:rPr kumimoji="1" lang="en-US" altLang="ja-JP" sz="1100" b="1"/>
            <a:t>1</a:t>
          </a:r>
          <a:r>
            <a:rPr kumimoji="1" lang="ja-JP" altLang="en-US" sz="1100" b="1"/>
            <a:t>で風しんに関する説明を行いチェックをつける。</a:t>
          </a:r>
          <a:endParaRPr kumimoji="1" lang="en-US" altLang="ja-JP" sz="1100" b="1"/>
        </a:p>
        <a:p>
          <a:pPr algn="l"/>
          <a:r>
            <a:rPr kumimoji="1" lang="ja-JP" altLang="en-US" sz="1100" b="1"/>
            <a:t>担当医のサインもしくは記名・押印する。</a:t>
          </a:r>
        </a:p>
      </xdr:txBody>
    </xdr:sp>
    <xdr:clientData/>
  </xdr:twoCellAnchor>
  <xdr:twoCellAnchor>
    <xdr:from>
      <xdr:col>3</xdr:col>
      <xdr:colOff>238124</xdr:colOff>
      <xdr:row>22</xdr:row>
      <xdr:rowOff>15875</xdr:rowOff>
    </xdr:from>
    <xdr:to>
      <xdr:col>4</xdr:col>
      <xdr:colOff>41274</xdr:colOff>
      <xdr:row>24</xdr:row>
      <xdr:rowOff>19050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2809874" y="6711950"/>
          <a:ext cx="555625"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26</xdr:row>
      <xdr:rowOff>85725</xdr:rowOff>
    </xdr:from>
    <xdr:to>
      <xdr:col>4</xdr:col>
      <xdr:colOff>349250</xdr:colOff>
      <xdr:row>28</xdr:row>
      <xdr:rowOff>149225</xdr:rowOff>
    </xdr:to>
    <xdr:sp macro="" textlink="">
      <xdr:nvSpPr>
        <xdr:cNvPr id="19" name="角丸四角形吹き出し 5">
          <a:extLst>
            <a:ext uri="{FF2B5EF4-FFF2-40B4-BE49-F238E27FC236}">
              <a16:creationId xmlns:a16="http://schemas.microsoft.com/office/drawing/2014/main" id="{00000000-0008-0000-0400-000013000000}"/>
            </a:ext>
          </a:extLst>
        </xdr:cNvPr>
        <xdr:cNvSpPr/>
      </xdr:nvSpPr>
      <xdr:spPr>
        <a:xfrm>
          <a:off x="66675" y="7600950"/>
          <a:ext cx="3606800" cy="520700"/>
        </a:xfrm>
        <a:prstGeom prst="wedgeRoundRectCallout">
          <a:avLst>
            <a:gd name="adj1" fmla="val -6820"/>
            <a:gd name="adj2" fmla="val 82985"/>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300"/>
            </a:lnSpc>
          </a:pPr>
          <a:r>
            <a:rPr kumimoji="1" lang="ja-JP" altLang="en-US" sz="1100" b="1">
              <a:solidFill>
                <a:schemeClr val="lt1"/>
              </a:solidFill>
              <a:effectLst/>
              <a:latin typeface="+mn-lt"/>
              <a:ea typeface="+mn-ea"/>
              <a:cs typeface="+mn-cs"/>
            </a:rPr>
            <a:t>検査方法</a:t>
          </a:r>
          <a:r>
            <a:rPr kumimoji="1" lang="ja-JP" altLang="ja-JP" sz="1100" b="1">
              <a:solidFill>
                <a:schemeClr val="lt1"/>
              </a:solidFill>
              <a:effectLst/>
              <a:latin typeface="+mn-lt"/>
              <a:ea typeface="+mn-ea"/>
              <a:cs typeface="+mn-cs"/>
            </a:rPr>
            <a:t>、抗体価の数値を確認し</a:t>
          </a:r>
          <a:r>
            <a:rPr kumimoji="1" lang="ja-JP" altLang="en-US" sz="1100" b="1">
              <a:solidFill>
                <a:schemeClr val="lt1"/>
              </a:solidFill>
              <a:effectLst/>
              <a:latin typeface="+mn-lt"/>
              <a:ea typeface="+mn-ea"/>
              <a:cs typeface="+mn-cs"/>
            </a:rPr>
            <a:t>記入する。</a:t>
          </a:r>
          <a:r>
            <a:rPr kumimoji="1" lang="ja-JP" altLang="ja-JP" sz="1100" b="1">
              <a:solidFill>
                <a:schemeClr val="lt1"/>
              </a:solidFill>
              <a:effectLst/>
              <a:latin typeface="+mn-lt"/>
              <a:ea typeface="+mn-ea"/>
              <a:cs typeface="+mn-cs"/>
            </a:rPr>
            <a:t>風しん予防接種の必要性のチェックを入れる</a:t>
          </a:r>
          <a:endParaRPr lang="ja-JP" altLang="ja-JP" b="1">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133350</xdr:colOff>
      <xdr:row>30</xdr:row>
      <xdr:rowOff>38100</xdr:rowOff>
    </xdr:from>
    <xdr:to>
      <xdr:col>5</xdr:col>
      <xdr:colOff>514350</xdr:colOff>
      <xdr:row>30</xdr:row>
      <xdr:rowOff>209550</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2143125" y="9163050"/>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30</xdr:row>
      <xdr:rowOff>47625</xdr:rowOff>
    </xdr:from>
    <xdr:to>
      <xdr:col>9</xdr:col>
      <xdr:colOff>28575</xdr:colOff>
      <xdr:row>30</xdr:row>
      <xdr:rowOff>219075</xdr:rowOff>
    </xdr:to>
    <xdr:sp macro="" textlink="">
      <xdr:nvSpPr>
        <xdr:cNvPr id="3" name="円/楕円 2">
          <a:extLst>
            <a:ext uri="{FF2B5EF4-FFF2-40B4-BE49-F238E27FC236}">
              <a16:creationId xmlns:a16="http://schemas.microsoft.com/office/drawing/2014/main" id="{00000000-0008-0000-0600-000003000000}"/>
            </a:ext>
          </a:extLst>
        </xdr:cNvPr>
        <xdr:cNvSpPr/>
      </xdr:nvSpPr>
      <xdr:spPr>
        <a:xfrm>
          <a:off x="5114925" y="9172575"/>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619125</xdr:colOff>
      <xdr:row>30</xdr:row>
      <xdr:rowOff>142875</xdr:rowOff>
    </xdr:from>
    <xdr:to>
      <xdr:col>10</xdr:col>
      <xdr:colOff>266700</xdr:colOff>
      <xdr:row>31</xdr:row>
      <xdr:rowOff>85725</xdr:rowOff>
    </xdr:to>
    <xdr:sp macro="" textlink="">
      <xdr:nvSpPr>
        <xdr:cNvPr id="4" name="円/楕円 4">
          <a:extLst>
            <a:ext uri="{FF2B5EF4-FFF2-40B4-BE49-F238E27FC236}">
              <a16:creationId xmlns:a16="http://schemas.microsoft.com/office/drawing/2014/main" id="{00000000-0008-0000-0600-000004000000}"/>
            </a:ext>
          </a:extLst>
        </xdr:cNvPr>
        <xdr:cNvSpPr/>
      </xdr:nvSpPr>
      <xdr:spPr>
        <a:xfrm>
          <a:off x="6086475" y="9267825"/>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104775</xdr:colOff>
      <xdr:row>32</xdr:row>
      <xdr:rowOff>25400</xdr:rowOff>
    </xdr:from>
    <xdr:to>
      <xdr:col>5</xdr:col>
      <xdr:colOff>485775</xdr:colOff>
      <xdr:row>32</xdr:row>
      <xdr:rowOff>196850</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1933575" y="9340850"/>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635000</xdr:colOff>
      <xdr:row>32</xdr:row>
      <xdr:rowOff>44450</xdr:rowOff>
    </xdr:from>
    <xdr:to>
      <xdr:col>8</xdr:col>
      <xdr:colOff>930275</xdr:colOff>
      <xdr:row>32</xdr:row>
      <xdr:rowOff>215900</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4692650" y="9359900"/>
          <a:ext cx="29527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590550</xdr:colOff>
      <xdr:row>32</xdr:row>
      <xdr:rowOff>133350</xdr:rowOff>
    </xdr:from>
    <xdr:to>
      <xdr:col>10</xdr:col>
      <xdr:colOff>234950</xdr:colOff>
      <xdr:row>33</xdr:row>
      <xdr:rowOff>76200</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5591175" y="9448800"/>
          <a:ext cx="32067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
  <sheetViews>
    <sheetView tabSelected="1" view="pageBreakPreview" zoomScaleNormal="100" zoomScaleSheetLayoutView="100" workbookViewId="0">
      <selection activeCell="B5" sqref="B5"/>
    </sheetView>
  </sheetViews>
  <sheetFormatPr defaultColWidth="9" defaultRowHeight="13"/>
  <cols>
    <col min="1" max="1" width="1.453125" style="1" customWidth="1"/>
    <col min="2" max="2" width="11.7265625" style="1" customWidth="1"/>
    <col min="3" max="3" width="9" style="1"/>
    <col min="4" max="4" width="9.453125" style="1" customWidth="1"/>
    <col min="5" max="8" width="9" style="1"/>
    <col min="9" max="9" width="9" style="1" customWidth="1"/>
    <col min="10" max="16384" width="9" style="1"/>
  </cols>
  <sheetData>
    <row r="1" spans="1:14" ht="16.5">
      <c r="A1" s="25"/>
      <c r="B1" s="44" t="s">
        <v>125</v>
      </c>
      <c r="C1" s="25"/>
      <c r="D1" s="25"/>
      <c r="E1" s="25"/>
      <c r="F1" s="45"/>
      <c r="G1" s="46"/>
      <c r="H1" s="45"/>
      <c r="I1" s="47" t="s">
        <v>126</v>
      </c>
      <c r="J1" s="25"/>
      <c r="K1" s="25"/>
      <c r="L1" s="25"/>
      <c r="M1" s="25"/>
      <c r="N1" s="25"/>
    </row>
    <row r="2" spans="1:14" ht="7.5" customHeight="1">
      <c r="A2" s="25"/>
      <c r="B2" s="44"/>
      <c r="C2" s="25"/>
      <c r="D2" s="25"/>
      <c r="E2" s="25"/>
      <c r="F2" s="25"/>
      <c r="G2" s="57"/>
      <c r="H2" s="25"/>
      <c r="I2" s="45"/>
      <c r="J2" s="25"/>
      <c r="K2" s="25"/>
      <c r="L2" s="25"/>
      <c r="M2" s="25"/>
      <c r="N2" s="25"/>
    </row>
    <row r="3" spans="1:14" ht="7.5" customHeight="1">
      <c r="A3" s="25"/>
      <c r="B3" s="44"/>
      <c r="C3" s="25"/>
      <c r="D3" s="25"/>
      <c r="E3" s="25"/>
      <c r="F3" s="25"/>
      <c r="G3" s="45"/>
      <c r="H3" s="45"/>
      <c r="I3" s="45"/>
      <c r="J3" s="25"/>
      <c r="K3" s="25"/>
      <c r="L3" s="25"/>
      <c r="M3" s="25"/>
      <c r="N3" s="25"/>
    </row>
    <row r="4" spans="1:14" ht="20.25" customHeight="1">
      <c r="A4" s="25"/>
      <c r="B4" s="44"/>
      <c r="C4" s="25"/>
      <c r="D4" s="25"/>
      <c r="E4" s="25"/>
      <c r="F4" s="25"/>
      <c r="G4" s="45"/>
      <c r="H4" s="204" t="s">
        <v>93</v>
      </c>
      <c r="I4" s="204"/>
      <c r="J4" s="204"/>
      <c r="K4" s="25"/>
      <c r="L4" s="25"/>
      <c r="M4" s="25"/>
      <c r="N4" s="25"/>
    </row>
    <row r="5" spans="1:14" ht="16.5">
      <c r="A5" s="25"/>
      <c r="B5" s="44"/>
      <c r="C5" s="25"/>
      <c r="D5" s="25"/>
      <c r="E5" s="25"/>
      <c r="F5" s="25"/>
      <c r="G5" s="57"/>
      <c r="H5" s="57"/>
      <c r="I5" s="57"/>
      <c r="J5" s="25"/>
      <c r="K5" s="25"/>
      <c r="L5" s="25"/>
      <c r="M5" s="25"/>
      <c r="N5" s="25"/>
    </row>
    <row r="6" spans="1:14" ht="23.5">
      <c r="A6" s="205" t="s">
        <v>172</v>
      </c>
      <c r="B6" s="205"/>
      <c r="C6" s="205"/>
      <c r="D6" s="205"/>
      <c r="E6" s="205"/>
      <c r="F6" s="205"/>
      <c r="G6" s="205"/>
      <c r="H6" s="205"/>
      <c r="I6" s="205"/>
      <c r="J6" s="205"/>
      <c r="K6" s="26"/>
      <c r="L6" s="26"/>
      <c r="M6" s="25"/>
      <c r="N6" s="25"/>
    </row>
    <row r="7" spans="1:14" ht="15.75" customHeight="1">
      <c r="A7" s="58"/>
      <c r="B7" s="58"/>
      <c r="C7" s="58"/>
      <c r="D7" s="58"/>
      <c r="E7" s="58"/>
      <c r="F7" s="58"/>
      <c r="G7" s="58"/>
      <c r="H7" s="58"/>
      <c r="I7" s="58"/>
      <c r="J7" s="26"/>
      <c r="K7" s="26"/>
      <c r="L7" s="26"/>
      <c r="M7" s="25"/>
      <c r="N7" s="25"/>
    </row>
    <row r="8" spans="1:14" ht="26.25" customHeight="1">
      <c r="A8" s="25"/>
      <c r="B8" s="48" t="s">
        <v>94</v>
      </c>
      <c r="C8" s="206" t="s">
        <v>95</v>
      </c>
      <c r="D8" s="207"/>
      <c r="E8" s="208"/>
      <c r="F8" s="209"/>
      <c r="G8" s="210"/>
      <c r="H8" s="210"/>
      <c r="I8" s="210"/>
      <c r="J8" s="211"/>
      <c r="K8" s="25"/>
      <c r="L8" s="25"/>
      <c r="M8" s="25"/>
      <c r="N8" s="25"/>
    </row>
    <row r="9" spans="1:14" ht="26.25" customHeight="1">
      <c r="A9" s="25"/>
      <c r="B9" s="48"/>
      <c r="C9" s="198" t="s">
        <v>96</v>
      </c>
      <c r="D9" s="199"/>
      <c r="E9" s="200"/>
      <c r="F9" s="201"/>
      <c r="G9" s="202"/>
      <c r="H9" s="202"/>
      <c r="I9" s="202"/>
      <c r="J9" s="203"/>
      <c r="K9" s="25"/>
      <c r="L9" s="25"/>
      <c r="M9" s="25"/>
      <c r="N9" s="25"/>
    </row>
    <row r="10" spans="1:14" ht="26.25" customHeight="1">
      <c r="A10" s="25"/>
      <c r="B10" s="49"/>
      <c r="C10" s="198" t="s">
        <v>97</v>
      </c>
      <c r="D10" s="199"/>
      <c r="E10" s="200"/>
      <c r="F10" s="201"/>
      <c r="G10" s="202"/>
      <c r="H10" s="202"/>
      <c r="I10" s="202"/>
      <c r="J10" s="203"/>
      <c r="K10" s="25"/>
      <c r="L10" s="25"/>
      <c r="M10" s="25"/>
      <c r="N10" s="25"/>
    </row>
    <row r="11" spans="1:14" ht="26.25" customHeight="1">
      <c r="A11" s="25"/>
      <c r="B11" s="49"/>
      <c r="C11" s="198" t="s">
        <v>98</v>
      </c>
      <c r="D11" s="199"/>
      <c r="E11" s="200"/>
      <c r="F11" s="209"/>
      <c r="G11" s="210"/>
      <c r="H11" s="210"/>
      <c r="I11" s="210"/>
      <c r="J11" s="211"/>
      <c r="K11" s="25"/>
      <c r="L11" s="25"/>
      <c r="M11" s="25"/>
      <c r="N11" s="25"/>
    </row>
    <row r="12" spans="1:14" ht="26.25" customHeight="1">
      <c r="A12" s="25"/>
      <c r="B12" s="49"/>
      <c r="C12" s="198" t="s">
        <v>99</v>
      </c>
      <c r="D12" s="199"/>
      <c r="E12" s="200"/>
      <c r="F12" s="209"/>
      <c r="G12" s="210"/>
      <c r="H12" s="210"/>
      <c r="I12" s="210"/>
      <c r="J12" s="211"/>
      <c r="K12" s="25"/>
      <c r="L12" s="25"/>
      <c r="M12" s="25"/>
      <c r="N12" s="25"/>
    </row>
    <row r="13" spans="1:14" ht="26.25" customHeight="1">
      <c r="A13" s="25"/>
      <c r="B13" s="49"/>
      <c r="C13" s="198" t="s">
        <v>135</v>
      </c>
      <c r="D13" s="199"/>
      <c r="E13" s="200"/>
      <c r="F13" s="50" t="s">
        <v>111</v>
      </c>
      <c r="G13" s="51" t="s">
        <v>114</v>
      </c>
      <c r="H13" s="51" t="s">
        <v>112</v>
      </c>
      <c r="I13" s="52" t="s">
        <v>113</v>
      </c>
      <c r="J13" s="59"/>
      <c r="K13" s="25"/>
      <c r="L13" s="25"/>
      <c r="M13" s="25"/>
      <c r="N13" s="25"/>
    </row>
    <row r="14" spans="1:14" ht="60" customHeight="1">
      <c r="A14" s="25"/>
      <c r="B14" s="49"/>
      <c r="C14" s="212" t="s">
        <v>136</v>
      </c>
      <c r="D14" s="212"/>
      <c r="E14" s="212"/>
      <c r="F14" s="213" t="s">
        <v>120</v>
      </c>
      <c r="G14" s="214"/>
      <c r="H14" s="214"/>
      <c r="I14" s="214"/>
      <c r="J14" s="215"/>
      <c r="K14" s="25"/>
      <c r="L14" s="25"/>
      <c r="M14" s="25"/>
      <c r="N14" s="25"/>
    </row>
    <row r="15" spans="1:14" ht="22.5" customHeight="1">
      <c r="A15" s="25"/>
      <c r="B15" s="49"/>
      <c r="C15" s="36" t="s">
        <v>116</v>
      </c>
      <c r="D15" s="31"/>
      <c r="E15" s="31"/>
      <c r="F15" s="53"/>
      <c r="G15" s="53"/>
      <c r="H15" s="53"/>
      <c r="I15" s="53"/>
      <c r="J15" s="53"/>
      <c r="K15" s="25"/>
      <c r="L15" s="25"/>
      <c r="M15" s="25"/>
      <c r="N15" s="25"/>
    </row>
    <row r="16" spans="1:14" ht="22.5" customHeight="1">
      <c r="A16" s="25"/>
      <c r="B16" s="27"/>
      <c r="C16" s="36" t="s">
        <v>115</v>
      </c>
      <c r="D16" s="36"/>
      <c r="E16" s="28"/>
      <c r="F16" s="28"/>
      <c r="G16" s="28"/>
      <c r="H16" s="28"/>
      <c r="I16" s="28"/>
      <c r="J16" s="25"/>
      <c r="K16" s="25"/>
      <c r="L16" s="25"/>
      <c r="M16" s="25"/>
      <c r="N16" s="25"/>
    </row>
    <row r="17" spans="1:17" ht="5.25" customHeight="1">
      <c r="A17" s="25"/>
      <c r="B17" s="27"/>
      <c r="C17" s="216"/>
      <c r="D17" s="216"/>
      <c r="E17" s="216"/>
      <c r="F17" s="216"/>
      <c r="G17" s="216"/>
      <c r="H17" s="216"/>
      <c r="I17" s="216"/>
      <c r="J17" s="25"/>
      <c r="K17" s="25"/>
      <c r="L17" s="25"/>
      <c r="M17" s="25"/>
      <c r="N17" s="25"/>
    </row>
    <row r="18" spans="1:17" ht="5.25" customHeight="1">
      <c r="A18" s="25"/>
      <c r="B18" s="27"/>
      <c r="C18" s="36"/>
      <c r="D18" s="36"/>
      <c r="E18" s="28"/>
      <c r="F18" s="28"/>
      <c r="G18" s="28"/>
      <c r="H18" s="28"/>
      <c r="I18" s="28"/>
      <c r="J18" s="25"/>
      <c r="K18" s="25"/>
      <c r="L18" s="25"/>
      <c r="M18" s="25"/>
      <c r="N18" s="25"/>
    </row>
    <row r="19" spans="1:17" ht="5.25" customHeight="1">
      <c r="A19" s="25"/>
      <c r="B19" s="27"/>
      <c r="C19" s="25"/>
      <c r="D19" s="36"/>
      <c r="E19" s="28"/>
      <c r="F19" s="28"/>
      <c r="G19" s="28"/>
      <c r="H19" s="28"/>
      <c r="I19" s="28"/>
      <c r="J19" s="25"/>
      <c r="K19" s="25"/>
      <c r="L19" s="25"/>
      <c r="M19" s="25"/>
      <c r="N19" s="25"/>
    </row>
    <row r="20" spans="1:17" ht="5.25" customHeight="1">
      <c r="A20" s="25"/>
      <c r="B20" s="27"/>
      <c r="C20" s="36"/>
      <c r="D20" s="36"/>
      <c r="E20" s="28"/>
      <c r="F20" s="28"/>
      <c r="G20" s="28"/>
      <c r="H20" s="28"/>
      <c r="I20" s="28"/>
      <c r="J20" s="25"/>
      <c r="K20" s="25"/>
      <c r="L20" s="25"/>
      <c r="M20" s="25"/>
      <c r="N20" s="25"/>
    </row>
    <row r="21" spans="1:17" ht="26.25" customHeight="1">
      <c r="A21" s="25"/>
      <c r="B21" s="49" t="s">
        <v>100</v>
      </c>
      <c r="C21" s="220" t="s">
        <v>101</v>
      </c>
      <c r="D21" s="220"/>
      <c r="E21" s="220"/>
      <c r="F21" s="209"/>
      <c r="G21" s="210"/>
      <c r="H21" s="210"/>
      <c r="I21" s="210"/>
      <c r="J21" s="211"/>
      <c r="K21" s="25"/>
      <c r="L21" s="25"/>
      <c r="M21" s="25"/>
      <c r="N21" s="25"/>
    </row>
    <row r="22" spans="1:17" ht="26.25" customHeight="1">
      <c r="A22" s="25"/>
      <c r="B22" s="27"/>
      <c r="C22" s="221" t="s">
        <v>102</v>
      </c>
      <c r="D22" s="221"/>
      <c r="E22" s="221"/>
      <c r="F22" s="209"/>
      <c r="G22" s="210"/>
      <c r="H22" s="210"/>
      <c r="I22" s="210"/>
      <c r="J22" s="211"/>
      <c r="K22" s="25"/>
      <c r="L22" s="25"/>
      <c r="M22" s="25"/>
      <c r="N22" s="25"/>
    </row>
    <row r="23" spans="1:17" ht="17.25" customHeight="1">
      <c r="A23" s="25"/>
      <c r="B23" s="27"/>
      <c r="C23" s="112" t="s">
        <v>103</v>
      </c>
      <c r="D23" s="54"/>
      <c r="E23" s="44"/>
      <c r="F23" s="44"/>
      <c r="G23" s="44"/>
      <c r="H23" s="44"/>
      <c r="I23" s="25"/>
      <c r="J23" s="25"/>
      <c r="K23" s="25"/>
      <c r="L23" s="25"/>
      <c r="M23" s="25"/>
      <c r="N23" s="25"/>
    </row>
    <row r="24" spans="1:17">
      <c r="A24" s="25"/>
      <c r="B24" s="27"/>
      <c r="C24" s="29"/>
      <c r="D24" s="54"/>
      <c r="E24" s="44"/>
      <c r="F24" s="44"/>
      <c r="G24" s="44"/>
      <c r="H24" s="44"/>
      <c r="I24" s="25"/>
      <c r="J24" s="25"/>
      <c r="K24" s="25"/>
      <c r="L24" s="25"/>
      <c r="M24" s="25"/>
      <c r="N24" s="25"/>
    </row>
    <row r="25" spans="1:17" ht="50.25" customHeight="1">
      <c r="A25" s="25"/>
      <c r="B25" s="30"/>
      <c r="C25" s="222" t="s">
        <v>221</v>
      </c>
      <c r="D25" s="222"/>
      <c r="E25" s="222"/>
      <c r="F25" s="222"/>
      <c r="G25" s="222"/>
      <c r="H25" s="222"/>
      <c r="I25" s="222"/>
      <c r="J25" s="222"/>
      <c r="K25" s="31"/>
      <c r="L25" s="31"/>
      <c r="M25" s="31"/>
      <c r="N25" s="31"/>
    </row>
    <row r="26" spans="1:17" ht="26.25" customHeight="1">
      <c r="A26" s="25"/>
      <c r="B26" s="26"/>
      <c r="C26" s="223" t="s">
        <v>104</v>
      </c>
      <c r="D26" s="223"/>
      <c r="E26" s="223"/>
      <c r="F26" s="223"/>
      <c r="G26" s="223"/>
      <c r="H26" s="223"/>
      <c r="I26" s="223"/>
      <c r="J26" s="26"/>
      <c r="K26" s="26"/>
      <c r="L26" s="26"/>
      <c r="M26" s="25"/>
      <c r="N26" s="25"/>
    </row>
    <row r="27" spans="1:17" ht="63.75" customHeight="1">
      <c r="A27" s="25"/>
      <c r="B27" s="32"/>
      <c r="C27" s="217" t="s">
        <v>243</v>
      </c>
      <c r="D27" s="217"/>
      <c r="E27" s="217"/>
      <c r="F27" s="217"/>
      <c r="G27" s="217"/>
      <c r="H27" s="217"/>
      <c r="I27" s="217"/>
      <c r="J27" s="217"/>
      <c r="K27" s="55"/>
      <c r="L27" s="55"/>
      <c r="M27" s="55"/>
      <c r="N27" s="55"/>
      <c r="O27" s="55"/>
      <c r="P27" s="55"/>
      <c r="Q27" s="55"/>
    </row>
    <row r="28" spans="1:17" ht="37.5" customHeight="1">
      <c r="A28" s="25"/>
      <c r="B28" s="32"/>
      <c r="C28" s="218"/>
      <c r="D28" s="218"/>
      <c r="E28" s="218"/>
      <c r="F28" s="218"/>
      <c r="G28" s="218"/>
      <c r="H28" s="218"/>
      <c r="I28" s="218"/>
      <c r="J28" s="218"/>
      <c r="K28" s="33"/>
      <c r="L28" s="33"/>
      <c r="M28" s="33"/>
      <c r="N28" s="33"/>
      <c r="O28" s="33"/>
      <c r="P28" s="33"/>
      <c r="Q28" s="33"/>
    </row>
    <row r="29" spans="1:17" ht="11.25" customHeight="1">
      <c r="A29" s="25"/>
      <c r="B29" s="27"/>
      <c r="C29" s="34"/>
      <c r="D29" s="34"/>
      <c r="E29" s="56"/>
      <c r="F29" s="56"/>
      <c r="G29" s="219"/>
      <c r="H29" s="219"/>
      <c r="I29" s="219"/>
      <c r="J29" s="25"/>
      <c r="K29" s="33"/>
      <c r="L29" s="33"/>
      <c r="M29" s="33"/>
      <c r="N29" s="33"/>
      <c r="O29" s="33"/>
      <c r="P29" s="33"/>
      <c r="Q29" s="33"/>
    </row>
    <row r="30" spans="1:17" ht="16.5" customHeight="1">
      <c r="A30" s="25"/>
      <c r="B30" s="31" t="s">
        <v>105</v>
      </c>
      <c r="C30" s="25"/>
      <c r="D30" s="25"/>
      <c r="E30" s="27"/>
      <c r="F30" s="27"/>
      <c r="G30" s="27"/>
      <c r="H30" s="27"/>
      <c r="I30" s="25"/>
      <c r="J30" s="25"/>
      <c r="K30" s="33"/>
      <c r="L30" s="33"/>
      <c r="M30" s="33"/>
      <c r="N30" s="33"/>
      <c r="O30" s="33"/>
      <c r="P30" s="33"/>
      <c r="Q30" s="33"/>
    </row>
    <row r="31" spans="1:17" ht="20.25" customHeight="1">
      <c r="A31" s="25"/>
      <c r="B31" s="27"/>
      <c r="C31" s="35"/>
      <c r="D31" s="35" t="str">
        <f>"沖縄県"&amp;VLOOKUP(C25,医師会データ!A2:E9,3,FALSE)</f>
        <v>沖縄県○○市</v>
      </c>
      <c r="E31" s="36"/>
      <c r="F31" s="35"/>
      <c r="G31" s="35"/>
      <c r="H31" s="36"/>
      <c r="I31" s="36"/>
      <c r="J31" s="25"/>
      <c r="K31" s="25"/>
      <c r="L31" s="25"/>
      <c r="M31" s="25"/>
      <c r="N31" s="25"/>
    </row>
    <row r="32" spans="1:17" ht="20.25" customHeight="1">
      <c r="A32" s="25"/>
      <c r="B32" s="27"/>
      <c r="C32" s="35"/>
      <c r="D32" s="35" t="str">
        <f>VLOOKUP(C25,医師会データ!A2:E9,2,FALSE)</f>
        <v>○○医師会</v>
      </c>
      <c r="E32" s="36"/>
      <c r="F32" s="35"/>
      <c r="G32" s="35"/>
      <c r="H32" s="36"/>
      <c r="I32" s="36"/>
      <c r="J32" s="25"/>
      <c r="K32" s="25"/>
      <c r="L32" s="25"/>
      <c r="M32" s="25"/>
      <c r="N32" s="25"/>
    </row>
    <row r="33" spans="1:14" ht="20.25" customHeight="1">
      <c r="A33" s="25"/>
      <c r="B33" s="27"/>
      <c r="C33" s="35"/>
      <c r="D33" s="35" t="str">
        <f>VLOOKUP(C25,医師会データ!A2:E9,4,FALSE)</f>
        <v>会長</v>
      </c>
      <c r="E33" s="25" t="str">
        <f>VLOOKUP(C25,医師会データ!A2:E9,5,FALSE)</f>
        <v>氏名</v>
      </c>
      <c r="F33" s="35"/>
      <c r="G33" s="35"/>
      <c r="H33" s="25"/>
      <c r="I33" s="25"/>
      <c r="J33" s="25"/>
      <c r="K33" s="25"/>
      <c r="L33" s="25"/>
      <c r="M33" s="25"/>
      <c r="N33" s="25"/>
    </row>
    <row r="34" spans="1:14">
      <c r="A34" s="25"/>
      <c r="B34" s="27"/>
      <c r="C34" s="25"/>
      <c r="D34" s="25"/>
      <c r="E34" s="25"/>
      <c r="F34" s="25"/>
      <c r="G34" s="35"/>
      <c r="H34" s="25"/>
      <c r="I34" s="25"/>
      <c r="J34" s="25"/>
      <c r="K34" s="25"/>
      <c r="L34" s="25"/>
      <c r="M34" s="25"/>
      <c r="N34" s="25"/>
    </row>
    <row r="35" spans="1:14">
      <c r="A35" s="25"/>
      <c r="B35" s="27"/>
      <c r="C35" s="25"/>
      <c r="D35" s="25"/>
      <c r="E35" s="25"/>
      <c r="F35" s="25"/>
      <c r="G35" s="35"/>
      <c r="H35" s="25"/>
      <c r="I35" s="25"/>
      <c r="J35" s="25"/>
      <c r="K35" s="25"/>
      <c r="L35" s="25"/>
      <c r="M35" s="25"/>
      <c r="N35" s="25"/>
    </row>
    <row r="36" spans="1:14">
      <c r="A36" s="25"/>
      <c r="B36" s="27"/>
      <c r="C36" s="25"/>
      <c r="D36" s="25"/>
      <c r="E36" s="25"/>
      <c r="F36" s="25"/>
      <c r="G36" s="35"/>
      <c r="H36" s="25"/>
      <c r="I36" s="25"/>
      <c r="J36" s="25"/>
      <c r="K36" s="25"/>
      <c r="L36" s="25"/>
      <c r="M36" s="25"/>
      <c r="N36" s="25"/>
    </row>
    <row r="37" spans="1:14">
      <c r="A37" s="25"/>
      <c r="B37" s="27"/>
      <c r="C37" s="25"/>
      <c r="D37" s="25"/>
      <c r="E37" s="25"/>
      <c r="F37" s="25"/>
      <c r="G37" s="25"/>
      <c r="H37" s="25"/>
      <c r="I37" s="25"/>
      <c r="J37" s="25"/>
      <c r="K37" s="25"/>
      <c r="L37" s="25"/>
      <c r="M37" s="25"/>
      <c r="N37" s="25"/>
    </row>
    <row r="38" spans="1:14">
      <c r="A38" s="25"/>
      <c r="B38" s="27"/>
      <c r="C38" s="25"/>
      <c r="D38" s="25"/>
      <c r="E38" s="25"/>
      <c r="F38" s="25"/>
      <c r="G38" s="25"/>
      <c r="H38" s="25"/>
      <c r="I38" s="25"/>
      <c r="J38" s="25"/>
      <c r="K38" s="25"/>
      <c r="L38" s="25"/>
      <c r="M38" s="25"/>
      <c r="N38" s="25"/>
    </row>
    <row r="39" spans="1:14">
      <c r="A39" s="25"/>
      <c r="B39" s="27"/>
      <c r="C39" s="25"/>
      <c r="D39" s="25"/>
      <c r="E39" s="25"/>
      <c r="F39" s="25"/>
      <c r="G39" s="25"/>
      <c r="H39" s="25"/>
      <c r="I39" s="25"/>
      <c r="J39" s="25"/>
      <c r="K39" s="25"/>
      <c r="L39" s="25"/>
      <c r="M39" s="25"/>
      <c r="N39" s="25"/>
    </row>
    <row r="40" spans="1:14">
      <c r="A40" s="25"/>
      <c r="B40" s="27"/>
      <c r="C40" s="25"/>
      <c r="D40" s="25"/>
      <c r="E40" s="25"/>
      <c r="F40" s="25"/>
      <c r="G40" s="25"/>
      <c r="H40" s="25"/>
      <c r="I40" s="25"/>
      <c r="J40" s="25"/>
      <c r="K40" s="25"/>
      <c r="L40" s="25"/>
      <c r="M40" s="25"/>
      <c r="N40" s="25"/>
    </row>
  </sheetData>
  <mergeCells count="25">
    <mergeCell ref="C27:J27"/>
    <mergeCell ref="C28:J28"/>
    <mergeCell ref="G29:I29"/>
    <mergeCell ref="C21:E21"/>
    <mergeCell ref="F21:J21"/>
    <mergeCell ref="C22:E22"/>
    <mergeCell ref="F22:J22"/>
    <mergeCell ref="C25:J25"/>
    <mergeCell ref="C26:I26"/>
    <mergeCell ref="C12:E12"/>
    <mergeCell ref="F12:J12"/>
    <mergeCell ref="C14:E14"/>
    <mergeCell ref="F14:J14"/>
    <mergeCell ref="C17:I17"/>
    <mergeCell ref="C13:E13"/>
    <mergeCell ref="C10:E10"/>
    <mergeCell ref="F10:J10"/>
    <mergeCell ref="C11:E11"/>
    <mergeCell ref="H4:J4"/>
    <mergeCell ref="A6:J6"/>
    <mergeCell ref="C8:E8"/>
    <mergeCell ref="F8:J8"/>
    <mergeCell ref="C9:E9"/>
    <mergeCell ref="F9:J9"/>
    <mergeCell ref="F11:J11"/>
  </mergeCells>
  <phoneticPr fontId="2"/>
  <pageMargins left="0.7" right="0.7" top="0.75" bottom="0.75" header="0.3" footer="0.3"/>
  <pageSetup paperSize="9" orientation="portrait" r:id="rId1"/>
  <headerFooter>
    <oddHeader xml:space="preserve">&amp;R&amp;UNo.　　　　　　　　　　　　&amp;U.     </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医師会データ!$A$2:$A$9</xm:f>
          </x14:formula1>
          <xm:sqref>C25:J25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view="pageBreakPreview" zoomScaleNormal="100" zoomScaleSheetLayoutView="100" workbookViewId="0">
      <selection activeCell="Q14" sqref="Q14"/>
    </sheetView>
  </sheetViews>
  <sheetFormatPr defaultColWidth="9" defaultRowHeight="13"/>
  <cols>
    <col min="1" max="1" width="6" style="1" customWidth="1"/>
    <col min="2" max="2" width="24.90625" style="1" customWidth="1"/>
    <col min="3" max="3" width="9.26953125" style="67" customWidth="1"/>
    <col min="4" max="4" width="36.36328125" style="1" customWidth="1"/>
    <col min="5" max="6" width="13.6328125" style="1" customWidth="1"/>
    <col min="7" max="7" width="7.6328125" style="1" customWidth="1"/>
    <col min="8" max="8" width="11" style="1" customWidth="1"/>
    <col min="9" max="9" width="13" style="1" customWidth="1"/>
    <col min="10" max="16384" width="9" style="1"/>
  </cols>
  <sheetData>
    <row r="1" spans="1:9" ht="17" thickBot="1">
      <c r="A1" s="23" t="s">
        <v>132</v>
      </c>
      <c r="B1" s="4"/>
      <c r="C1" s="37"/>
      <c r="D1" s="4"/>
      <c r="E1" s="5"/>
      <c r="F1" s="224" t="s">
        <v>79</v>
      </c>
      <c r="G1" s="224"/>
      <c r="H1" s="225" t="s">
        <v>80</v>
      </c>
      <c r="I1" s="225"/>
    </row>
    <row r="2" spans="1:9" ht="27" customHeight="1" thickBot="1">
      <c r="A2" s="226" t="s">
        <v>171</v>
      </c>
      <c r="B2" s="226"/>
      <c r="C2" s="226"/>
      <c r="D2" s="226"/>
      <c r="E2" s="38"/>
      <c r="F2" s="38"/>
      <c r="G2" s="227"/>
      <c r="H2" s="228"/>
      <c r="I2" s="229"/>
    </row>
    <row r="3" spans="1:9">
      <c r="A3" s="6"/>
      <c r="B3" s="4"/>
      <c r="C3" s="37"/>
      <c r="D3" s="4"/>
      <c r="E3" s="5"/>
      <c r="F3" s="5"/>
      <c r="G3" s="5"/>
    </row>
    <row r="4" spans="1:9" ht="25.5" customHeight="1">
      <c r="A4" s="7"/>
      <c r="B4" s="39" t="s">
        <v>81</v>
      </c>
      <c r="C4" s="40" t="s">
        <v>106</v>
      </c>
      <c r="D4" s="24" t="s">
        <v>82</v>
      </c>
      <c r="E4" s="24" t="s">
        <v>123</v>
      </c>
      <c r="F4" s="24" t="s">
        <v>107</v>
      </c>
      <c r="G4" s="8" t="s">
        <v>108</v>
      </c>
      <c r="H4" s="41" t="s">
        <v>109</v>
      </c>
      <c r="I4" s="41" t="s">
        <v>110</v>
      </c>
    </row>
    <row r="5" spans="1:9" ht="21" customHeight="1">
      <c r="A5" s="7">
        <v>1</v>
      </c>
      <c r="B5" s="7"/>
      <c r="C5" s="42"/>
      <c r="D5" s="7"/>
      <c r="E5" s="43"/>
      <c r="F5" s="43"/>
      <c r="G5" s="7"/>
      <c r="H5" s="9"/>
      <c r="I5" s="9" t="str">
        <f>IF(ISTEXT(#REF!),$E$2,"")</f>
        <v/>
      </c>
    </row>
    <row r="6" spans="1:9" ht="21" customHeight="1">
      <c r="A6" s="7">
        <v>2</v>
      </c>
      <c r="B6" s="7"/>
      <c r="C6" s="42"/>
      <c r="D6" s="7"/>
      <c r="E6" s="43"/>
      <c r="F6" s="43"/>
      <c r="G6" s="7"/>
      <c r="H6" s="9"/>
      <c r="I6" s="9" t="str">
        <f>IF(ISTEXT(#REF!),$E$2,"")</f>
        <v/>
      </c>
    </row>
    <row r="7" spans="1:9" ht="21" customHeight="1">
      <c r="A7" s="7">
        <v>3</v>
      </c>
      <c r="B7" s="7"/>
      <c r="C7" s="42"/>
      <c r="D7" s="7"/>
      <c r="E7" s="43"/>
      <c r="F7" s="43"/>
      <c r="G7" s="7"/>
      <c r="H7" s="9"/>
      <c r="I7" s="9" t="str">
        <f>IF(ISTEXT(#REF!),$E$2,"")</f>
        <v/>
      </c>
    </row>
    <row r="8" spans="1:9" ht="21" customHeight="1">
      <c r="A8" s="7">
        <v>4</v>
      </c>
      <c r="B8" s="7"/>
      <c r="C8" s="42"/>
      <c r="D8" s="7"/>
      <c r="E8" s="43"/>
      <c r="F8" s="43"/>
      <c r="G8" s="7"/>
      <c r="H8" s="9"/>
      <c r="I8" s="9" t="str">
        <f>IF(ISTEXT(#REF!),$E$2,"")</f>
        <v/>
      </c>
    </row>
    <row r="9" spans="1:9" ht="21" customHeight="1">
      <c r="A9" s="7">
        <v>5</v>
      </c>
      <c r="B9" s="7"/>
      <c r="C9" s="42"/>
      <c r="D9" s="7"/>
      <c r="E9" s="43"/>
      <c r="F9" s="43"/>
      <c r="G9" s="7"/>
      <c r="H9" s="9"/>
      <c r="I9" s="9" t="str">
        <f>IF(ISTEXT(#REF!),$E$2,"")</f>
        <v/>
      </c>
    </row>
    <row r="10" spans="1:9" ht="21" customHeight="1">
      <c r="A10" s="7">
        <v>6</v>
      </c>
      <c r="B10" s="7"/>
      <c r="C10" s="42"/>
      <c r="D10" s="7"/>
      <c r="E10" s="43"/>
      <c r="F10" s="43"/>
      <c r="G10" s="7"/>
      <c r="H10" s="9"/>
      <c r="I10" s="9" t="str">
        <f>IF(ISTEXT(#REF!),$E$2,"")</f>
        <v/>
      </c>
    </row>
    <row r="11" spans="1:9" ht="21" customHeight="1">
      <c r="A11" s="7">
        <v>7</v>
      </c>
      <c r="B11" s="7"/>
      <c r="C11" s="42"/>
      <c r="D11" s="7"/>
      <c r="E11" s="43"/>
      <c r="F11" s="43"/>
      <c r="G11" s="7"/>
      <c r="H11" s="9"/>
      <c r="I11" s="9" t="str">
        <f>IF(ISTEXT(#REF!),$E$2,"")</f>
        <v/>
      </c>
    </row>
    <row r="12" spans="1:9" ht="21" customHeight="1">
      <c r="A12" s="7">
        <v>8</v>
      </c>
      <c r="B12" s="7"/>
      <c r="C12" s="42"/>
      <c r="D12" s="7"/>
      <c r="E12" s="43"/>
      <c r="F12" s="43"/>
      <c r="G12" s="7"/>
      <c r="H12" s="9"/>
      <c r="I12" s="9" t="str">
        <f>IF(ISTEXT(#REF!),$E$2,"")</f>
        <v/>
      </c>
    </row>
    <row r="13" spans="1:9" ht="21" customHeight="1">
      <c r="A13" s="7">
        <v>9</v>
      </c>
      <c r="B13" s="7"/>
      <c r="C13" s="42"/>
      <c r="D13" s="7"/>
      <c r="E13" s="43"/>
      <c r="F13" s="43"/>
      <c r="G13" s="7"/>
      <c r="H13" s="9"/>
      <c r="I13" s="9" t="str">
        <f>IF(ISTEXT(#REF!),$E$2,"")</f>
        <v/>
      </c>
    </row>
    <row r="14" spans="1:9" ht="21" customHeight="1">
      <c r="A14" s="7">
        <v>10</v>
      </c>
      <c r="B14" s="7"/>
      <c r="C14" s="42"/>
      <c r="D14" s="7"/>
      <c r="E14" s="43"/>
      <c r="F14" s="43"/>
      <c r="G14" s="7"/>
      <c r="H14" s="9"/>
      <c r="I14" s="9" t="str">
        <f>IF(ISTEXT(#REF!),$E$2,"")</f>
        <v/>
      </c>
    </row>
    <row r="15" spans="1:9" ht="21" customHeight="1">
      <c r="A15" s="7">
        <v>11</v>
      </c>
      <c r="B15" s="7"/>
      <c r="C15" s="42"/>
      <c r="D15" s="7"/>
      <c r="E15" s="43"/>
      <c r="F15" s="43"/>
      <c r="G15" s="7"/>
      <c r="H15" s="9"/>
      <c r="I15" s="9" t="str">
        <f>IF(ISTEXT(#REF!),$E$2,"")</f>
        <v/>
      </c>
    </row>
    <row r="16" spans="1:9" ht="21" customHeight="1">
      <c r="A16" s="7">
        <v>12</v>
      </c>
      <c r="B16" s="7"/>
      <c r="C16" s="42"/>
      <c r="D16" s="7"/>
      <c r="E16" s="43"/>
      <c r="F16" s="43"/>
      <c r="G16" s="7"/>
      <c r="H16" s="9"/>
      <c r="I16" s="9" t="str">
        <f>IF(ISTEXT(#REF!),$E$2,"")</f>
        <v/>
      </c>
    </row>
    <row r="17" spans="1:9" ht="21" customHeight="1">
      <c r="A17" s="7">
        <v>13</v>
      </c>
      <c r="B17" s="7"/>
      <c r="C17" s="42"/>
      <c r="D17" s="7"/>
      <c r="E17" s="43"/>
      <c r="F17" s="43"/>
      <c r="G17" s="7"/>
      <c r="H17" s="9"/>
      <c r="I17" s="9" t="str">
        <f>IF(ISTEXT(#REF!),$E$2,"")</f>
        <v/>
      </c>
    </row>
    <row r="18" spans="1:9" ht="21" customHeight="1">
      <c r="A18" s="7">
        <v>14</v>
      </c>
      <c r="B18" s="7"/>
      <c r="C18" s="42"/>
      <c r="D18" s="7"/>
      <c r="E18" s="43"/>
      <c r="F18" s="43"/>
      <c r="G18" s="7"/>
      <c r="H18" s="9"/>
      <c r="I18" s="9" t="str">
        <f>IF(ISTEXT(#REF!),$E$2,"")</f>
        <v/>
      </c>
    </row>
    <row r="19" spans="1:9" ht="21" customHeight="1">
      <c r="A19" s="7">
        <v>15</v>
      </c>
      <c r="B19" s="7"/>
      <c r="C19" s="42"/>
      <c r="D19" s="7"/>
      <c r="E19" s="43"/>
      <c r="F19" s="43"/>
      <c r="G19" s="7"/>
      <c r="H19" s="66"/>
      <c r="I19" s="9" t="str">
        <f>IF(ISTEXT(#REF!),$E$2,"")</f>
        <v/>
      </c>
    </row>
    <row r="20" spans="1:9" ht="21" customHeight="1">
      <c r="A20" s="7">
        <v>16</v>
      </c>
      <c r="B20" s="7"/>
      <c r="C20" s="42"/>
      <c r="D20" s="7"/>
      <c r="E20" s="43"/>
      <c r="F20" s="43"/>
      <c r="G20" s="7"/>
      <c r="H20" s="9"/>
      <c r="I20" s="9" t="str">
        <f>IF(ISTEXT(#REF!),$E$2,"")</f>
        <v/>
      </c>
    </row>
    <row r="21" spans="1:9" ht="21" customHeight="1">
      <c r="A21" s="7">
        <v>17</v>
      </c>
      <c r="B21" s="7"/>
      <c r="C21" s="42"/>
      <c r="D21" s="7"/>
      <c r="E21" s="43"/>
      <c r="F21" s="43"/>
      <c r="G21" s="7"/>
      <c r="H21" s="9"/>
      <c r="I21" s="9"/>
    </row>
    <row r="22" spans="1:9" ht="21" customHeight="1">
      <c r="A22" s="7">
        <v>18</v>
      </c>
      <c r="B22" s="7"/>
      <c r="C22" s="42"/>
      <c r="D22" s="7"/>
      <c r="E22" s="43"/>
      <c r="F22" s="43"/>
      <c r="G22" s="7"/>
      <c r="H22" s="9"/>
      <c r="I22" s="9"/>
    </row>
    <row r="23" spans="1:9" ht="21" customHeight="1">
      <c r="A23" s="7">
        <v>19</v>
      </c>
      <c r="B23" s="7"/>
      <c r="C23" s="42"/>
      <c r="D23" s="7"/>
      <c r="E23" s="43"/>
      <c r="F23" s="43"/>
      <c r="G23" s="7"/>
      <c r="H23" s="9"/>
      <c r="I23" s="9"/>
    </row>
    <row r="24" spans="1:9" ht="21" customHeight="1">
      <c r="A24" s="7">
        <v>20</v>
      </c>
      <c r="B24" s="7"/>
      <c r="C24" s="42"/>
      <c r="D24" s="7"/>
      <c r="E24" s="43"/>
      <c r="F24" s="43"/>
      <c r="G24" s="7"/>
      <c r="H24" s="9"/>
      <c r="I24" s="9"/>
    </row>
  </sheetData>
  <mergeCells count="4">
    <mergeCell ref="F1:G1"/>
    <mergeCell ref="H1:I1"/>
    <mergeCell ref="A2:D2"/>
    <mergeCell ref="G2:I2"/>
  </mergeCells>
  <phoneticPr fontId="2"/>
  <dataValidations count="6">
    <dataValidation type="list" allowBlank="1" showInputMessage="1" showErrorMessage="1" sqref="G5:G24" xr:uid="{00000000-0002-0000-0100-000000000000}">
      <formula1>"○,×"</formula1>
    </dataValidation>
    <dataValidation allowBlank="1" showInputMessage="1" showErrorMessage="1" promptTitle="電話番号" prompt="電話番号は、半角数字ハイフンありの12桁または13桁で入力してください。_x000a_（例：03-XXXX-XXXX）" sqref="E4:F4" xr:uid="{00000000-0002-0000-0100-000001000000}"/>
    <dataValidation allowBlank="1" showErrorMessage="1" promptTitle="電話番号" prompt="電話番号は、半角数字ハイフンありの12桁または13桁で入力してください。_x000a_（例：03-XXXX-XXXX）" sqref="E1:E3 F2:F3" xr:uid="{00000000-0002-0000-0100-000002000000}"/>
    <dataValidation type="textLength" operator="equal" allowBlank="1" showInputMessage="1" showErrorMessage="1" errorTitle="郵便番号" error="郵便番号は、半角数字ハイフンありの8桁で入力してください。_x000a_（例：100-8916）" promptTitle="郵便番号" prompt="郵便番号は、半角数字ハイフンありの8桁で入力してください。_x000a_（例：100-8916）" sqref="C5:C24" xr:uid="{00000000-0002-0000-0100-000003000000}">
      <formula1>8</formula1>
    </dataValidation>
    <dataValidation type="textLength" allowBlank="1" showInputMessage="1" showErrorMessage="1" errorTitle="電話番号" error="電話番号は、半角数字ハイフンありの12桁または13桁で入力してください。_x000a_（例：03-XXXX-XXXX）" promptTitle="電話番号" prompt="電話番号は、半角数字ハイフンありの12桁または13桁で入力してください。_x000a_（例：03-XXXX-XXXX）" sqref="E5:F24" xr:uid="{00000000-0002-0000-0100-000004000000}">
      <formula1>12</formula1>
      <formula2>13</formula2>
    </dataValidation>
    <dataValidation type="list" allowBlank="1" showInputMessage="1" showErrorMessage="1" sqref="G2:I2" xr:uid="{00000000-0002-0000-0100-000005000000}">
      <formula1>"北部地区医師会,中部地区医師会,南部地区医師会,那覇市医師会,浦添市医師会,宮古地区医師会,八重山地区医師会"</formula1>
    </dataValidation>
  </dataValidations>
  <pageMargins left="0.7" right="0.7" top="0.75" bottom="0.75" header="0.3" footer="0.3"/>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8"/>
  <sheetViews>
    <sheetView view="pageBreakPreview" zoomScaleNormal="100" zoomScaleSheetLayoutView="100" workbookViewId="0">
      <selection activeCell="Q14" sqref="Q14"/>
    </sheetView>
  </sheetViews>
  <sheetFormatPr defaultColWidth="9" defaultRowHeight="13"/>
  <cols>
    <col min="1" max="1" width="11.7265625" style="1" customWidth="1"/>
    <col min="2" max="2" width="9" style="1"/>
    <col min="3" max="3" width="9.453125" style="1" customWidth="1"/>
    <col min="4" max="7" width="9" style="1"/>
    <col min="8" max="8" width="9" style="1" customWidth="1"/>
    <col min="9" max="16384" width="9" style="1"/>
  </cols>
  <sheetData>
    <row r="1" spans="1:16" ht="16.5">
      <c r="A1" s="44" t="s">
        <v>149</v>
      </c>
      <c r="B1" s="25"/>
      <c r="C1" s="25"/>
      <c r="D1" s="25"/>
      <c r="E1" s="45"/>
      <c r="F1" s="46"/>
      <c r="G1" s="45"/>
      <c r="H1" s="47" t="s">
        <v>126</v>
      </c>
      <c r="I1" s="25"/>
      <c r="J1" s="25"/>
      <c r="K1" s="25"/>
      <c r="L1" s="25"/>
      <c r="M1" s="25"/>
    </row>
    <row r="2" spans="1:16" ht="7.5" customHeight="1">
      <c r="A2" s="44"/>
      <c r="B2" s="25"/>
      <c r="C2" s="25"/>
      <c r="D2" s="25"/>
      <c r="E2" s="25"/>
      <c r="F2" s="57"/>
      <c r="G2" s="25"/>
      <c r="H2" s="45"/>
      <c r="I2" s="25"/>
      <c r="J2" s="25"/>
      <c r="K2" s="25"/>
      <c r="L2" s="25"/>
      <c r="M2" s="25"/>
    </row>
    <row r="3" spans="1:16" ht="7.5" customHeight="1">
      <c r="A3" s="44"/>
      <c r="B3" s="25"/>
      <c r="C3" s="25"/>
      <c r="D3" s="25"/>
      <c r="E3" s="25"/>
      <c r="F3" s="45"/>
      <c r="G3" s="45"/>
      <c r="H3" s="45"/>
      <c r="I3" s="25"/>
      <c r="J3" s="25"/>
      <c r="K3" s="25"/>
      <c r="L3" s="25"/>
      <c r="M3" s="25"/>
    </row>
    <row r="4" spans="1:16" ht="20.25" customHeight="1">
      <c r="A4" s="44"/>
      <c r="B4" s="25"/>
      <c r="C4" s="25"/>
      <c r="D4" s="25"/>
      <c r="E4" s="25"/>
      <c r="F4" s="45"/>
      <c r="J4" s="25"/>
      <c r="K4" s="25"/>
      <c r="L4" s="25"/>
      <c r="M4" s="25"/>
    </row>
    <row r="5" spans="1:16" ht="16.5">
      <c r="A5" s="44"/>
      <c r="B5" s="25"/>
      <c r="C5" s="25"/>
      <c r="D5" s="25"/>
      <c r="E5" s="25"/>
      <c r="F5" s="57"/>
      <c r="G5" s="57"/>
      <c r="H5" s="57"/>
      <c r="I5" s="25"/>
      <c r="J5" s="25"/>
      <c r="K5" s="25"/>
      <c r="L5" s="25"/>
      <c r="M5" s="25"/>
    </row>
    <row r="6" spans="1:16" ht="23.5">
      <c r="A6" s="205" t="s">
        <v>170</v>
      </c>
      <c r="B6" s="205"/>
      <c r="C6" s="205"/>
      <c r="D6" s="205"/>
      <c r="E6" s="205"/>
      <c r="F6" s="205"/>
      <c r="G6" s="205"/>
      <c r="H6" s="205"/>
      <c r="I6" s="205"/>
      <c r="J6" s="26"/>
      <c r="K6" s="26"/>
      <c r="L6" s="25"/>
      <c r="M6" s="25"/>
    </row>
    <row r="7" spans="1:16" ht="15.75" customHeight="1">
      <c r="A7" s="58"/>
      <c r="B7" s="58"/>
      <c r="C7" s="58"/>
      <c r="D7" s="58"/>
      <c r="E7" s="58"/>
      <c r="F7" s="58"/>
      <c r="G7" s="204" t="s">
        <v>162</v>
      </c>
      <c r="H7" s="204"/>
      <c r="I7" s="204"/>
      <c r="J7" s="26"/>
      <c r="K7" s="26"/>
      <c r="L7" s="25"/>
      <c r="M7" s="25"/>
    </row>
    <row r="8" spans="1:16" ht="16.5" customHeight="1">
      <c r="A8" s="35"/>
      <c r="B8" s="25"/>
      <c r="C8" s="25"/>
      <c r="D8" s="27"/>
      <c r="E8" s="27"/>
      <c r="F8" s="27"/>
      <c r="G8" s="27"/>
      <c r="H8" s="25"/>
      <c r="I8" s="25"/>
      <c r="J8" s="33"/>
      <c r="K8" s="33"/>
      <c r="L8" s="33"/>
      <c r="M8" s="33"/>
      <c r="N8" s="33"/>
      <c r="O8" s="33"/>
      <c r="P8" s="33"/>
    </row>
    <row r="9" spans="1:16" ht="20.25" customHeight="1">
      <c r="A9" s="35" t="s">
        <v>130</v>
      </c>
      <c r="B9" s="35"/>
      <c r="C9" s="1" t="s">
        <v>161</v>
      </c>
      <c r="D9" s="36"/>
      <c r="E9" s="35"/>
      <c r="F9" s="35"/>
      <c r="G9" s="36"/>
      <c r="H9" s="36"/>
      <c r="I9" s="25"/>
      <c r="J9" s="25"/>
      <c r="K9" s="25"/>
      <c r="L9" s="25"/>
      <c r="M9" s="25"/>
    </row>
    <row r="10" spans="1:16" ht="20.25" customHeight="1">
      <c r="A10" s="35"/>
      <c r="B10" s="25"/>
      <c r="D10" s="36"/>
      <c r="E10" s="35"/>
      <c r="F10" s="35"/>
      <c r="G10" s="36"/>
      <c r="H10" s="36"/>
      <c r="I10" s="25"/>
      <c r="J10" s="25"/>
      <c r="K10" s="25"/>
      <c r="L10" s="25"/>
      <c r="M10" s="25"/>
    </row>
    <row r="11" spans="1:16" ht="20.25" customHeight="1">
      <c r="A11" s="35"/>
      <c r="B11" s="25"/>
      <c r="D11" s="36"/>
      <c r="E11" s="35"/>
      <c r="F11" s="35"/>
      <c r="G11" s="36"/>
      <c r="H11" s="36"/>
      <c r="I11" s="25"/>
      <c r="J11" s="25"/>
      <c r="K11" s="25"/>
      <c r="L11" s="25"/>
      <c r="M11" s="25"/>
    </row>
    <row r="12" spans="1:16" ht="36" customHeight="1">
      <c r="A12" s="27"/>
      <c r="B12" s="222" t="s">
        <v>158</v>
      </c>
      <c r="C12" s="222"/>
      <c r="D12" s="222"/>
      <c r="E12" s="222"/>
      <c r="F12" s="222"/>
      <c r="G12" s="222"/>
      <c r="H12" s="222"/>
      <c r="I12" s="222"/>
      <c r="J12" s="25"/>
      <c r="K12" s="25"/>
      <c r="L12" s="25"/>
      <c r="M12" s="25"/>
    </row>
    <row r="13" spans="1:16" ht="26.25" customHeight="1">
      <c r="B13" s="223" t="s">
        <v>104</v>
      </c>
      <c r="C13" s="223"/>
      <c r="D13" s="223"/>
      <c r="E13" s="223"/>
      <c r="F13" s="223"/>
      <c r="G13" s="223"/>
      <c r="H13" s="223"/>
      <c r="I13" s="26"/>
      <c r="J13" s="25"/>
      <c r="K13" s="25"/>
      <c r="L13" s="25"/>
      <c r="M13" s="25"/>
    </row>
    <row r="14" spans="1:16" ht="59.25" customHeight="1">
      <c r="A14" s="48"/>
      <c r="B14" s="217" t="s">
        <v>243</v>
      </c>
      <c r="C14" s="217"/>
      <c r="D14" s="217"/>
      <c r="E14" s="217"/>
      <c r="F14" s="217"/>
      <c r="G14" s="217"/>
      <c r="H14" s="217"/>
      <c r="I14" s="217"/>
      <c r="J14" s="25"/>
      <c r="K14" s="25"/>
      <c r="L14" s="25"/>
      <c r="M14" s="25"/>
    </row>
    <row r="15" spans="1:16" ht="26.25" customHeight="1">
      <c r="A15" s="49"/>
      <c r="B15" s="35"/>
      <c r="E15" s="35"/>
      <c r="F15" s="35"/>
      <c r="G15" s="25"/>
      <c r="H15" s="25"/>
      <c r="I15" s="25" t="s">
        <v>159</v>
      </c>
      <c r="J15" s="25"/>
      <c r="K15" s="25"/>
      <c r="L15" s="25"/>
      <c r="M15" s="25"/>
    </row>
    <row r="16" spans="1:16" ht="26.25" customHeight="1">
      <c r="A16" s="49"/>
      <c r="B16" s="35"/>
      <c r="E16" s="35"/>
      <c r="F16" s="35"/>
      <c r="G16" s="25"/>
      <c r="H16" s="25"/>
      <c r="I16" s="25"/>
      <c r="J16" s="25"/>
      <c r="K16" s="25"/>
      <c r="L16" s="25"/>
      <c r="M16" s="25"/>
    </row>
    <row r="17" spans="1:16" ht="30" customHeight="1">
      <c r="A17" s="48" t="s">
        <v>160</v>
      </c>
      <c r="B17" s="206" t="s">
        <v>152</v>
      </c>
      <c r="C17" s="207"/>
      <c r="D17" s="208"/>
      <c r="E17" s="209"/>
      <c r="F17" s="210"/>
      <c r="G17" s="210"/>
      <c r="H17" s="210"/>
      <c r="I17" s="211"/>
      <c r="J17" s="25"/>
      <c r="K17" s="25"/>
      <c r="L17" s="25"/>
      <c r="M17" s="25"/>
    </row>
    <row r="18" spans="1:16" ht="30" customHeight="1">
      <c r="A18" s="49"/>
      <c r="B18" s="198" t="s">
        <v>153</v>
      </c>
      <c r="C18" s="199"/>
      <c r="D18" s="200"/>
      <c r="E18" s="201"/>
      <c r="F18" s="202"/>
      <c r="G18" s="202"/>
      <c r="H18" s="202"/>
      <c r="I18" s="203"/>
      <c r="J18" s="25"/>
      <c r="K18" s="25"/>
      <c r="L18" s="25"/>
      <c r="M18" s="25"/>
    </row>
    <row r="19" spans="1:16" ht="30" customHeight="1">
      <c r="A19" s="49"/>
      <c r="B19" s="198" t="s">
        <v>154</v>
      </c>
      <c r="C19" s="199"/>
      <c r="D19" s="200"/>
      <c r="E19" s="201"/>
      <c r="F19" s="202"/>
      <c r="G19" s="202"/>
      <c r="H19" s="202"/>
      <c r="I19" s="203"/>
      <c r="J19" s="25"/>
      <c r="K19" s="25"/>
      <c r="L19" s="25"/>
      <c r="M19" s="25"/>
    </row>
    <row r="20" spans="1:16" ht="30" customHeight="1">
      <c r="A20" s="49"/>
      <c r="B20" s="198" t="s">
        <v>155</v>
      </c>
      <c r="C20" s="199"/>
      <c r="D20" s="200"/>
      <c r="E20" s="209"/>
      <c r="F20" s="210"/>
      <c r="G20" s="210"/>
      <c r="H20" s="210"/>
      <c r="I20" s="211"/>
      <c r="J20" s="25"/>
      <c r="K20" s="25"/>
      <c r="L20" s="25"/>
      <c r="M20" s="25"/>
    </row>
    <row r="21" spans="1:16" ht="30" customHeight="1">
      <c r="A21" s="27"/>
      <c r="B21" s="198" t="s">
        <v>156</v>
      </c>
      <c r="C21" s="199"/>
      <c r="D21" s="200"/>
      <c r="E21" s="209"/>
      <c r="F21" s="210"/>
      <c r="G21" s="210"/>
      <c r="H21" s="210"/>
      <c r="I21" s="211"/>
      <c r="J21" s="25"/>
      <c r="K21" s="25"/>
      <c r="L21" s="25"/>
      <c r="M21" s="25"/>
    </row>
    <row r="22" spans="1:16" ht="47.25" customHeight="1">
      <c r="A22" s="27"/>
      <c r="B22" s="212" t="s">
        <v>157</v>
      </c>
      <c r="C22" s="212"/>
      <c r="D22" s="212"/>
      <c r="E22" s="213" t="s">
        <v>120</v>
      </c>
      <c r="F22" s="214"/>
      <c r="G22" s="214"/>
      <c r="H22" s="214"/>
      <c r="I22" s="215"/>
      <c r="J22" s="25"/>
      <c r="K22" s="25"/>
      <c r="L22" s="25"/>
      <c r="M22" s="25"/>
    </row>
    <row r="23" spans="1:16" ht="5.25" customHeight="1">
      <c r="A23" s="27"/>
      <c r="B23" s="36"/>
      <c r="C23" s="31"/>
      <c r="D23" s="31"/>
      <c r="E23" s="53"/>
      <c r="F23" s="53"/>
      <c r="G23" s="53"/>
      <c r="H23" s="53"/>
      <c r="I23" s="53"/>
      <c r="J23" s="25"/>
      <c r="K23" s="25"/>
      <c r="L23" s="25"/>
      <c r="M23" s="25"/>
    </row>
    <row r="24" spans="1:16" ht="5.25" customHeight="1">
      <c r="A24" s="27"/>
      <c r="B24" s="36"/>
      <c r="C24" s="36"/>
      <c r="D24" s="28"/>
      <c r="E24" s="28"/>
      <c r="F24" s="28"/>
      <c r="G24" s="28"/>
      <c r="H24" s="28"/>
      <c r="I24" s="25"/>
      <c r="J24" s="25"/>
      <c r="K24" s="25"/>
      <c r="L24" s="25"/>
      <c r="M24" s="25"/>
    </row>
    <row r="25" spans="1:16" ht="5.25" customHeight="1">
      <c r="A25" s="27"/>
      <c r="B25" s="216"/>
      <c r="C25" s="216"/>
      <c r="D25" s="216"/>
      <c r="E25" s="216"/>
      <c r="F25" s="216"/>
      <c r="G25" s="216"/>
      <c r="H25" s="216"/>
      <c r="I25" s="25"/>
      <c r="J25" s="25"/>
      <c r="K25" s="25"/>
      <c r="L25" s="25"/>
      <c r="M25" s="25"/>
    </row>
    <row r="26" spans="1:16" ht="26.25" customHeight="1">
      <c r="A26" s="49" t="s">
        <v>100</v>
      </c>
      <c r="B26" s="36"/>
      <c r="C26" s="36"/>
      <c r="D26" s="28"/>
      <c r="E26" s="28"/>
      <c r="F26" s="28"/>
      <c r="G26" s="28"/>
      <c r="H26" s="28"/>
      <c r="I26" s="25"/>
      <c r="J26" s="25"/>
      <c r="K26" s="25"/>
      <c r="L26" s="25"/>
      <c r="M26" s="25"/>
    </row>
    <row r="27" spans="1:16" ht="30" customHeight="1">
      <c r="A27" s="27"/>
      <c r="B27" s="220" t="s">
        <v>151</v>
      </c>
      <c r="C27" s="220"/>
      <c r="D27" s="220"/>
      <c r="E27" s="209"/>
      <c r="F27" s="210"/>
      <c r="G27" s="210"/>
      <c r="H27" s="210"/>
      <c r="I27" s="211"/>
      <c r="J27" s="25"/>
      <c r="K27" s="25"/>
      <c r="L27" s="25"/>
      <c r="M27" s="25"/>
    </row>
    <row r="28" spans="1:16" ht="30" customHeight="1">
      <c r="A28" s="30"/>
      <c r="B28" s="221" t="s">
        <v>150</v>
      </c>
      <c r="C28" s="221"/>
      <c r="D28" s="221"/>
      <c r="E28" s="209"/>
      <c r="F28" s="210"/>
      <c r="G28" s="210"/>
      <c r="H28" s="210"/>
      <c r="I28" s="211"/>
      <c r="J28" s="31"/>
      <c r="K28" s="31"/>
      <c r="L28" s="31"/>
      <c r="M28" s="31"/>
    </row>
    <row r="29" spans="1:16" ht="26.25" customHeight="1">
      <c r="A29" s="26"/>
      <c r="B29" s="112"/>
      <c r="C29" s="54"/>
      <c r="D29" s="44"/>
      <c r="E29" s="44"/>
      <c r="F29" s="44"/>
      <c r="G29" s="44"/>
      <c r="H29" s="25"/>
      <c r="I29" s="25"/>
      <c r="J29" s="26"/>
      <c r="K29" s="26"/>
      <c r="L29" s="25"/>
      <c r="M29" s="25"/>
    </row>
    <row r="30" spans="1:16" ht="63.75" customHeight="1">
      <c r="A30" s="32"/>
      <c r="B30" s="29"/>
      <c r="C30" s="54"/>
      <c r="D30" s="44"/>
      <c r="E30" s="44"/>
      <c r="F30" s="44"/>
      <c r="G30" s="44"/>
      <c r="H30" s="25"/>
      <c r="I30" s="25"/>
      <c r="J30" s="55"/>
      <c r="K30" s="55"/>
      <c r="L30" s="55"/>
      <c r="M30" s="55"/>
      <c r="N30" s="55"/>
      <c r="O30" s="55"/>
      <c r="P30" s="55"/>
    </row>
    <row r="31" spans="1:16">
      <c r="A31" s="27"/>
      <c r="B31" s="34"/>
      <c r="C31" s="34"/>
      <c r="D31" s="56"/>
      <c r="E31" s="56"/>
      <c r="F31" s="219"/>
      <c r="G31" s="219"/>
      <c r="H31" s="219"/>
      <c r="I31" s="25"/>
      <c r="J31" s="25"/>
      <c r="K31" s="25"/>
      <c r="L31" s="25"/>
      <c r="M31" s="25"/>
    </row>
    <row r="32" spans="1:16">
      <c r="A32" s="27"/>
      <c r="B32" s="25"/>
      <c r="C32" s="25"/>
      <c r="D32" s="25"/>
      <c r="E32" s="25"/>
      <c r="F32" s="35"/>
      <c r="G32" s="25"/>
      <c r="H32" s="25"/>
      <c r="I32" s="25"/>
      <c r="J32" s="25"/>
      <c r="K32" s="25"/>
      <c r="L32" s="25"/>
      <c r="M32" s="25"/>
    </row>
    <row r="33" spans="1:13">
      <c r="A33" s="27"/>
      <c r="B33" s="25"/>
      <c r="C33" s="25"/>
      <c r="D33" s="25"/>
      <c r="E33" s="25"/>
      <c r="F33" s="35"/>
      <c r="G33" s="25"/>
      <c r="H33" s="25"/>
      <c r="I33" s="25"/>
      <c r="J33" s="25"/>
      <c r="K33" s="25"/>
      <c r="L33" s="25"/>
      <c r="M33" s="25"/>
    </row>
    <row r="34" spans="1:13">
      <c r="A34" s="27"/>
      <c r="B34" s="25"/>
      <c r="C34" s="25"/>
      <c r="D34" s="25"/>
      <c r="E34" s="25"/>
      <c r="F34" s="35"/>
      <c r="G34" s="25"/>
      <c r="H34" s="25"/>
      <c r="I34" s="25"/>
      <c r="J34" s="25"/>
      <c r="K34" s="25"/>
      <c r="L34" s="25"/>
      <c r="M34" s="25"/>
    </row>
    <row r="35" spans="1:13">
      <c r="A35" s="27"/>
      <c r="B35" s="25"/>
      <c r="C35" s="25"/>
      <c r="D35" s="25"/>
      <c r="E35" s="25"/>
      <c r="F35" s="25"/>
      <c r="G35" s="25"/>
      <c r="H35" s="25"/>
      <c r="I35" s="25"/>
      <c r="J35" s="25"/>
      <c r="K35" s="25"/>
      <c r="L35" s="25"/>
      <c r="M35" s="25"/>
    </row>
    <row r="36" spans="1:13">
      <c r="B36" s="25"/>
      <c r="C36" s="25"/>
      <c r="D36" s="25"/>
      <c r="E36" s="25"/>
      <c r="F36" s="25"/>
      <c r="G36" s="25"/>
      <c r="H36" s="25"/>
      <c r="I36" s="25"/>
    </row>
    <row r="37" spans="1:13">
      <c r="B37" s="25"/>
      <c r="C37" s="25"/>
      <c r="D37" s="25"/>
      <c r="E37" s="25"/>
      <c r="F37" s="25"/>
      <c r="G37" s="25"/>
      <c r="H37" s="25"/>
      <c r="I37" s="25"/>
    </row>
    <row r="38" spans="1:13">
      <c r="B38" s="25"/>
      <c r="C38" s="25"/>
      <c r="D38" s="25"/>
      <c r="E38" s="25"/>
      <c r="F38" s="25"/>
      <c r="G38" s="25"/>
      <c r="H38" s="25"/>
      <c r="I38" s="25"/>
    </row>
  </sheetData>
  <mergeCells count="23">
    <mergeCell ref="F31:H31"/>
    <mergeCell ref="B28:D28"/>
    <mergeCell ref="E28:I28"/>
    <mergeCell ref="B22:D22"/>
    <mergeCell ref="E22:I22"/>
    <mergeCell ref="B25:H25"/>
    <mergeCell ref="B27:D27"/>
    <mergeCell ref="E27:I27"/>
    <mergeCell ref="B19:D19"/>
    <mergeCell ref="E19:I19"/>
    <mergeCell ref="B20:D20"/>
    <mergeCell ref="E20:I20"/>
    <mergeCell ref="B21:D21"/>
    <mergeCell ref="E21:I21"/>
    <mergeCell ref="G7:I7"/>
    <mergeCell ref="A6:I6"/>
    <mergeCell ref="B17:D17"/>
    <mergeCell ref="E17:I17"/>
    <mergeCell ref="B18:D18"/>
    <mergeCell ref="E18:I18"/>
    <mergeCell ref="B12:I12"/>
    <mergeCell ref="B13:H13"/>
    <mergeCell ref="B14:I14"/>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FCD1-1ACC-489A-8025-15836C3B4620}">
  <sheetPr>
    <tabColor rgb="FFFFFF00"/>
    <pageSetUpPr fitToPage="1"/>
  </sheetPr>
  <dimension ref="A1:F43"/>
  <sheetViews>
    <sheetView view="pageBreakPreview" topLeftCell="A9" zoomScaleNormal="100" zoomScaleSheetLayoutView="100" workbookViewId="0">
      <selection activeCell="K40" sqref="K40"/>
    </sheetView>
  </sheetViews>
  <sheetFormatPr defaultColWidth="9" defaultRowHeight="13"/>
  <cols>
    <col min="1" max="1" width="14.6328125" style="1" customWidth="1"/>
    <col min="2" max="2" width="14.36328125" style="1" customWidth="1"/>
    <col min="3" max="3" width="7.90625" style="1" customWidth="1"/>
    <col min="4" max="4" width="10.7265625" style="1" customWidth="1"/>
    <col min="5" max="5" width="14.90625" style="1" customWidth="1"/>
    <col min="6" max="6" width="38.7265625" style="1" customWidth="1"/>
    <col min="7" max="16384" width="9" style="1"/>
  </cols>
  <sheetData>
    <row r="1" spans="1:6" ht="15.75" customHeight="1">
      <c r="A1" s="60" t="s">
        <v>127</v>
      </c>
      <c r="E1" s="230" t="s">
        <v>128</v>
      </c>
      <c r="F1" s="230"/>
    </row>
    <row r="2" spans="1:6" ht="23.25" customHeight="1">
      <c r="A2" s="231" t="s">
        <v>139</v>
      </c>
      <c r="B2" s="231"/>
      <c r="C2" s="231"/>
      <c r="D2" s="231"/>
      <c r="E2" s="231"/>
      <c r="F2" s="231"/>
    </row>
    <row r="3" spans="1:6" ht="17.25" customHeight="1" thickBot="1">
      <c r="A3" s="232" t="s">
        <v>1</v>
      </c>
      <c r="B3" s="232"/>
      <c r="C3" s="232"/>
      <c r="D3" s="232"/>
      <c r="E3" s="233"/>
      <c r="F3" s="233"/>
    </row>
    <row r="4" spans="1:6" ht="23.25" customHeight="1" thickTop="1" thickBot="1">
      <c r="A4" s="68" t="s">
        <v>0</v>
      </c>
      <c r="B4" s="234"/>
      <c r="C4" s="235"/>
      <c r="D4" s="236"/>
      <c r="E4" s="69" t="s">
        <v>164</v>
      </c>
      <c r="F4" s="70" t="s">
        <v>43</v>
      </c>
    </row>
    <row r="5" spans="1:6" ht="15.75" customHeight="1" thickTop="1">
      <c r="A5" s="71" t="s">
        <v>10</v>
      </c>
      <c r="B5" s="237"/>
      <c r="C5" s="238"/>
      <c r="D5" s="239"/>
      <c r="E5" s="240" t="s">
        <v>11</v>
      </c>
      <c r="F5" s="72" t="s">
        <v>8</v>
      </c>
    </row>
    <row r="6" spans="1:6" ht="18" customHeight="1">
      <c r="A6" s="243" t="s">
        <v>2</v>
      </c>
      <c r="B6" s="245"/>
      <c r="C6" s="246"/>
      <c r="D6" s="247"/>
      <c r="E6" s="241"/>
      <c r="F6" s="73" t="s">
        <v>44</v>
      </c>
    </row>
    <row r="7" spans="1:6" ht="16.5" customHeight="1">
      <c r="A7" s="244"/>
      <c r="B7" s="248"/>
      <c r="C7" s="249"/>
      <c r="D7" s="250"/>
      <c r="E7" s="242"/>
      <c r="F7" s="74" t="s">
        <v>9</v>
      </c>
    </row>
    <row r="8" spans="1:6" ht="21.75" customHeight="1">
      <c r="A8" s="75" t="s">
        <v>3</v>
      </c>
      <c r="B8" s="251" t="s">
        <v>4</v>
      </c>
      <c r="C8" s="252"/>
      <c r="D8" s="253"/>
      <c r="E8" s="76" t="s">
        <v>5</v>
      </c>
      <c r="F8" s="77" t="s">
        <v>6</v>
      </c>
    </row>
    <row r="9" spans="1:6" ht="33" customHeight="1">
      <c r="A9" s="254" t="s">
        <v>7</v>
      </c>
      <c r="B9" s="256" t="s">
        <v>53</v>
      </c>
      <c r="C9" s="257"/>
      <c r="D9" s="257"/>
      <c r="E9" s="257"/>
      <c r="F9" s="258"/>
    </row>
    <row r="10" spans="1:6" ht="17.25" customHeight="1" thickBot="1">
      <c r="A10" s="255"/>
      <c r="B10" s="259" t="s">
        <v>57</v>
      </c>
      <c r="C10" s="260"/>
      <c r="D10" s="260"/>
      <c r="E10" s="260"/>
      <c r="F10" s="261"/>
    </row>
    <row r="11" spans="1:6" ht="26.25" customHeight="1" thickTop="1">
      <c r="A11" s="78"/>
      <c r="B11" s="78"/>
      <c r="C11" s="78"/>
      <c r="D11" s="60"/>
      <c r="E11" s="60"/>
      <c r="F11" s="60"/>
    </row>
    <row r="12" spans="1:6" ht="36" customHeight="1" thickBot="1">
      <c r="A12" s="78"/>
      <c r="B12" s="78"/>
      <c r="C12" s="78"/>
      <c r="D12" s="60"/>
      <c r="E12" s="60"/>
      <c r="F12" s="60"/>
    </row>
    <row r="13" spans="1:6" ht="20.25" customHeight="1">
      <c r="A13" s="79" t="s">
        <v>45</v>
      </c>
      <c r="B13" s="80"/>
      <c r="C13" s="80"/>
      <c r="D13" s="80"/>
      <c r="E13" s="80"/>
      <c r="F13" s="81"/>
    </row>
    <row r="14" spans="1:6" ht="22.5" customHeight="1">
      <c r="A14" s="192" t="s">
        <v>39</v>
      </c>
      <c r="B14" s="266" t="s">
        <v>70</v>
      </c>
      <c r="C14" s="266"/>
      <c r="D14" s="266"/>
      <c r="E14" s="266"/>
      <c r="F14" s="267"/>
    </row>
    <row r="15" spans="1:6" ht="22.5" customHeight="1">
      <c r="A15" s="193" t="s">
        <v>40</v>
      </c>
      <c r="B15" s="268" t="s">
        <v>68</v>
      </c>
      <c r="C15" s="268"/>
      <c r="D15" s="268"/>
      <c r="E15" s="268"/>
      <c r="F15" s="269"/>
    </row>
    <row r="16" spans="1:6" ht="30.75" customHeight="1">
      <c r="A16" s="194" t="s">
        <v>41</v>
      </c>
      <c r="B16" s="270" t="s">
        <v>69</v>
      </c>
      <c r="C16" s="271"/>
      <c r="D16" s="271"/>
      <c r="E16" s="271"/>
      <c r="F16" s="272"/>
    </row>
    <row r="17" spans="1:6" ht="22.5" customHeight="1">
      <c r="A17" s="192" t="s">
        <v>64</v>
      </c>
      <c r="B17" s="266" t="s">
        <v>137</v>
      </c>
      <c r="C17" s="266"/>
      <c r="D17" s="266"/>
      <c r="E17" s="266"/>
      <c r="F17" s="267"/>
    </row>
    <row r="18" spans="1:6" ht="22.5" customHeight="1">
      <c r="A18" s="193" t="s">
        <v>65</v>
      </c>
      <c r="B18" s="268" t="s">
        <v>138</v>
      </c>
      <c r="C18" s="268"/>
      <c r="D18" s="268"/>
      <c r="E18" s="268"/>
      <c r="F18" s="269"/>
    </row>
    <row r="19" spans="1:6" ht="22.5" customHeight="1">
      <c r="A19" s="195" t="s">
        <v>66</v>
      </c>
      <c r="B19" s="82" t="s">
        <v>67</v>
      </c>
      <c r="C19" s="82"/>
      <c r="D19" s="82"/>
      <c r="E19" s="82"/>
      <c r="F19" s="83"/>
    </row>
    <row r="20" spans="1:6" ht="18" customHeight="1">
      <c r="A20" s="273" t="s">
        <v>163</v>
      </c>
      <c r="B20" s="217"/>
      <c r="C20" s="217"/>
      <c r="D20" s="217"/>
      <c r="E20" s="217"/>
      <c r="F20" s="274"/>
    </row>
    <row r="21" spans="1:6" ht="59.25" customHeight="1" thickBot="1">
      <c r="A21" s="275" t="s">
        <v>145</v>
      </c>
      <c r="B21" s="276"/>
      <c r="C21" s="276"/>
      <c r="D21" s="276"/>
      <c r="E21" s="276"/>
      <c r="F21" s="277"/>
    </row>
    <row r="22" spans="1:6" ht="22.5" customHeight="1">
      <c r="A22" s="278" t="s">
        <v>15</v>
      </c>
      <c r="B22" s="278"/>
      <c r="C22" s="278"/>
      <c r="D22" s="278"/>
      <c r="E22" s="84"/>
      <c r="F22" s="84"/>
    </row>
    <row r="23" spans="1:6" ht="8.25" customHeight="1">
      <c r="A23" s="85"/>
      <c r="B23" s="86"/>
      <c r="C23" s="86"/>
      <c r="D23" s="86"/>
      <c r="E23" s="86"/>
      <c r="F23" s="87"/>
    </row>
    <row r="24" spans="1:6" ht="15" customHeight="1">
      <c r="A24" s="88" t="s">
        <v>140</v>
      </c>
      <c r="B24" s="89"/>
      <c r="C24" s="89"/>
      <c r="D24" s="89"/>
      <c r="E24" s="89"/>
      <c r="F24" s="90"/>
    </row>
    <row r="25" spans="1:6" ht="18.75" customHeight="1">
      <c r="A25" s="91" t="s">
        <v>240</v>
      </c>
      <c r="F25" s="92" t="s">
        <v>216</v>
      </c>
    </row>
    <row r="26" spans="1:6" ht="26.5" customHeight="1">
      <c r="A26" s="279" t="s">
        <v>63</v>
      </c>
      <c r="B26" s="280"/>
      <c r="C26" s="280"/>
      <c r="D26" s="280"/>
      <c r="E26" s="280"/>
      <c r="F26" s="281"/>
    </row>
    <row r="27" spans="1:6" ht="18" customHeight="1">
      <c r="A27" s="93" t="s">
        <v>16</v>
      </c>
      <c r="B27" s="94"/>
      <c r="C27" s="94"/>
      <c r="D27" s="94"/>
      <c r="E27" s="95"/>
      <c r="F27" s="96" t="s">
        <v>72</v>
      </c>
    </row>
    <row r="28" spans="1:6" ht="18" customHeight="1">
      <c r="A28" s="93" t="s">
        <v>17</v>
      </c>
      <c r="B28" s="94"/>
      <c r="C28" s="94"/>
      <c r="D28" s="94"/>
      <c r="F28" s="92"/>
    </row>
    <row r="29" spans="1:6" ht="18" customHeight="1">
      <c r="A29" s="93" t="s">
        <v>20</v>
      </c>
      <c r="B29" s="94"/>
      <c r="C29" s="94"/>
      <c r="D29" s="94"/>
      <c r="E29" s="95" t="s">
        <v>56</v>
      </c>
      <c r="F29" s="96"/>
    </row>
    <row r="30" spans="1:6" ht="14.25" customHeight="1">
      <c r="A30" s="97"/>
      <c r="B30" s="98"/>
      <c r="C30" s="98"/>
      <c r="D30" s="98"/>
      <c r="E30" s="98"/>
      <c r="F30" s="99"/>
    </row>
    <row r="31" spans="1:6" ht="21.75" customHeight="1">
      <c r="A31" s="100" t="s">
        <v>47</v>
      </c>
      <c r="B31" s="282" t="s">
        <v>49</v>
      </c>
      <c r="C31" s="283"/>
      <c r="D31" s="282" t="s">
        <v>52</v>
      </c>
      <c r="E31" s="284"/>
      <c r="F31" s="283"/>
    </row>
    <row r="32" spans="1:6" ht="21.75" customHeight="1">
      <c r="A32" s="262" t="s">
        <v>46</v>
      </c>
      <c r="B32" s="240"/>
      <c r="C32" s="264" t="s">
        <v>48</v>
      </c>
      <c r="D32" s="101" t="s">
        <v>42</v>
      </c>
      <c r="E32" s="102" t="s">
        <v>58</v>
      </c>
      <c r="F32" s="103"/>
    </row>
    <row r="33" spans="1:6" ht="21.75" customHeight="1">
      <c r="A33" s="263"/>
      <c r="B33" s="242"/>
      <c r="C33" s="265"/>
      <c r="D33" s="104" t="s">
        <v>42</v>
      </c>
      <c r="E33" s="6" t="s">
        <v>50</v>
      </c>
      <c r="F33" s="105"/>
    </row>
    <row r="34" spans="1:6" ht="21.75" customHeight="1">
      <c r="A34" s="119" t="s">
        <v>73</v>
      </c>
      <c r="B34" s="240"/>
      <c r="C34" s="285" t="s">
        <v>76</v>
      </c>
      <c r="D34" s="101" t="s">
        <v>42</v>
      </c>
      <c r="E34" s="102" t="s">
        <v>74</v>
      </c>
      <c r="F34" s="103"/>
    </row>
    <row r="35" spans="1:6" ht="21.75" customHeight="1">
      <c r="A35" s="196" t="s">
        <v>219</v>
      </c>
      <c r="B35" s="242"/>
      <c r="C35" s="286"/>
      <c r="D35" s="104" t="s">
        <v>42</v>
      </c>
      <c r="E35" s="6" t="s">
        <v>75</v>
      </c>
      <c r="F35" s="105"/>
    </row>
    <row r="36" spans="1:6" ht="21.75" customHeight="1">
      <c r="A36" s="119" t="s">
        <v>73</v>
      </c>
      <c r="B36" s="240"/>
      <c r="C36" s="285" t="s">
        <v>76</v>
      </c>
      <c r="D36" s="101" t="s">
        <v>42</v>
      </c>
      <c r="E36" s="102" t="s">
        <v>217</v>
      </c>
      <c r="F36" s="103"/>
    </row>
    <row r="37" spans="1:6" ht="21.75" customHeight="1">
      <c r="A37" s="197" t="s">
        <v>220</v>
      </c>
      <c r="B37" s="242"/>
      <c r="C37" s="286"/>
      <c r="D37" s="104" t="s">
        <v>42</v>
      </c>
      <c r="E37" s="6" t="s">
        <v>218</v>
      </c>
      <c r="F37" s="105"/>
    </row>
    <row r="38" spans="1:6" ht="21.75" customHeight="1">
      <c r="A38" s="287" t="s">
        <v>54</v>
      </c>
      <c r="B38" s="241"/>
      <c r="C38" s="289" t="s">
        <v>77</v>
      </c>
      <c r="D38" s="118" t="s">
        <v>42</v>
      </c>
      <c r="E38" s="1" t="s">
        <v>51</v>
      </c>
      <c r="F38" s="92"/>
    </row>
    <row r="39" spans="1:6" ht="21.75" customHeight="1">
      <c r="A39" s="288"/>
      <c r="B39" s="242"/>
      <c r="C39" s="250"/>
      <c r="D39" s="104" t="s">
        <v>42</v>
      </c>
      <c r="E39" s="6" t="s">
        <v>143</v>
      </c>
      <c r="F39" s="105"/>
    </row>
    <row r="40" spans="1:6" ht="21.75" customHeight="1">
      <c r="A40" s="290" t="s">
        <v>78</v>
      </c>
      <c r="B40" s="240"/>
      <c r="C40" s="291"/>
      <c r="D40" s="101" t="s">
        <v>42</v>
      </c>
      <c r="E40" s="110" t="s">
        <v>141</v>
      </c>
      <c r="F40" s="103"/>
    </row>
    <row r="41" spans="1:6" ht="21.75" customHeight="1">
      <c r="A41" s="288"/>
      <c r="B41" s="242"/>
      <c r="C41" s="250"/>
      <c r="D41" s="104" t="s">
        <v>42</v>
      </c>
      <c r="E41" s="111" t="s">
        <v>142</v>
      </c>
      <c r="F41" s="105"/>
    </row>
    <row r="42" spans="1:6" ht="19.5" customHeight="1">
      <c r="A42" s="106" t="s">
        <v>121</v>
      </c>
      <c r="B42" s="6"/>
      <c r="C42" s="6"/>
      <c r="D42" s="284"/>
      <c r="E42" s="284"/>
      <c r="F42" s="283"/>
    </row>
    <row r="43" spans="1:6" ht="19.5" customHeight="1">
      <c r="D43" s="285" t="s">
        <v>215</v>
      </c>
      <c r="E43" s="285"/>
      <c r="F43" s="285"/>
    </row>
  </sheetData>
  <mergeCells count="38">
    <mergeCell ref="D42:F42"/>
    <mergeCell ref="D43:F43"/>
    <mergeCell ref="A38:A39"/>
    <mergeCell ref="B38:B39"/>
    <mergeCell ref="C38:C39"/>
    <mergeCell ref="A40:A41"/>
    <mergeCell ref="B40:B41"/>
    <mergeCell ref="C40:C41"/>
    <mergeCell ref="B31:C31"/>
    <mergeCell ref="D31:F31"/>
    <mergeCell ref="B34:B35"/>
    <mergeCell ref="C34:C35"/>
    <mergeCell ref="B36:B37"/>
    <mergeCell ref="C36:C37"/>
    <mergeCell ref="B8:D8"/>
    <mergeCell ref="A9:A10"/>
    <mergeCell ref="B9:F9"/>
    <mergeCell ref="B10:F10"/>
    <mergeCell ref="A32:A33"/>
    <mergeCell ref="B32:B33"/>
    <mergeCell ref="C32:C33"/>
    <mergeCell ref="B14:F14"/>
    <mergeCell ref="B15:F15"/>
    <mergeCell ref="B16:F16"/>
    <mergeCell ref="B17:F17"/>
    <mergeCell ref="B18:F18"/>
    <mergeCell ref="A20:F20"/>
    <mergeCell ref="A21:F21"/>
    <mergeCell ref="A22:D22"/>
    <mergeCell ref="A26:F26"/>
    <mergeCell ref="E1:F1"/>
    <mergeCell ref="A2:F2"/>
    <mergeCell ref="A3:F3"/>
    <mergeCell ref="B4:D4"/>
    <mergeCell ref="B5:D5"/>
    <mergeCell ref="E5:E7"/>
    <mergeCell ref="A6:A7"/>
    <mergeCell ref="B6:D7"/>
  </mergeCells>
  <phoneticPr fontId="2"/>
  <printOptions horizontalCentered="1" verticalCentered="1"/>
  <pageMargins left="0.25" right="0.25" top="0.75" bottom="0.75" header="0.3" footer="0.3"/>
  <pageSetup paperSize="9" scale="83"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E2028-7B2A-4C68-B99D-9AD7ED6F7999}">
  <sheetPr>
    <tabColor rgb="FFFFFF00"/>
    <pageSetUpPr fitToPage="1"/>
  </sheetPr>
  <dimension ref="A1:F43"/>
  <sheetViews>
    <sheetView view="pageBreakPreview" topLeftCell="A25" zoomScaleNormal="100" zoomScaleSheetLayoutView="100" workbookViewId="0">
      <selection activeCell="H44" sqref="H44"/>
    </sheetView>
  </sheetViews>
  <sheetFormatPr defaultColWidth="9" defaultRowHeight="13"/>
  <cols>
    <col min="1" max="1" width="14.6328125" style="1" customWidth="1"/>
    <col min="2" max="2" width="14.36328125" style="1" customWidth="1"/>
    <col min="3" max="3" width="7.90625" style="1" customWidth="1"/>
    <col min="4" max="4" width="10.7265625" style="1" customWidth="1"/>
    <col min="5" max="5" width="14.90625" style="1" customWidth="1"/>
    <col min="6" max="6" width="38.7265625" style="1" customWidth="1"/>
    <col min="7" max="16384" width="9" style="1"/>
  </cols>
  <sheetData>
    <row r="1" spans="1:6" ht="15.75" customHeight="1">
      <c r="A1" s="60" t="s">
        <v>127</v>
      </c>
      <c r="E1" s="230" t="s">
        <v>128</v>
      </c>
      <c r="F1" s="230"/>
    </row>
    <row r="2" spans="1:6" ht="23.25" customHeight="1">
      <c r="A2" s="231" t="s">
        <v>139</v>
      </c>
      <c r="B2" s="231"/>
      <c r="C2" s="231"/>
      <c r="D2" s="231"/>
      <c r="E2" s="231"/>
      <c r="F2" s="231"/>
    </row>
    <row r="3" spans="1:6" ht="17.25" customHeight="1" thickBot="1">
      <c r="A3" s="232" t="s">
        <v>1</v>
      </c>
      <c r="B3" s="232"/>
      <c r="C3" s="232"/>
      <c r="D3" s="232"/>
      <c r="E3" s="233"/>
      <c r="F3" s="233"/>
    </row>
    <row r="4" spans="1:6" ht="23.25" customHeight="1" thickTop="1" thickBot="1">
      <c r="A4" s="68" t="s">
        <v>0</v>
      </c>
      <c r="B4" s="234"/>
      <c r="C4" s="235"/>
      <c r="D4" s="236"/>
      <c r="E4" s="69" t="s">
        <v>164</v>
      </c>
      <c r="F4" s="70" t="s">
        <v>43</v>
      </c>
    </row>
    <row r="5" spans="1:6" ht="15.75" customHeight="1" thickTop="1">
      <c r="A5" s="71" t="s">
        <v>10</v>
      </c>
      <c r="B5" s="237"/>
      <c r="C5" s="238"/>
      <c r="D5" s="239"/>
      <c r="E5" s="240" t="s">
        <v>11</v>
      </c>
      <c r="F5" s="72" t="s">
        <v>8</v>
      </c>
    </row>
    <row r="6" spans="1:6" ht="18" customHeight="1">
      <c r="A6" s="243" t="s">
        <v>2</v>
      </c>
      <c r="B6" s="245"/>
      <c r="C6" s="246"/>
      <c r="D6" s="247"/>
      <c r="E6" s="241"/>
      <c r="F6" s="73" t="s">
        <v>44</v>
      </c>
    </row>
    <row r="7" spans="1:6" ht="16.5" customHeight="1">
      <c r="A7" s="244"/>
      <c r="B7" s="248"/>
      <c r="C7" s="249"/>
      <c r="D7" s="250"/>
      <c r="E7" s="242"/>
      <c r="F7" s="74" t="s">
        <v>9</v>
      </c>
    </row>
    <row r="8" spans="1:6" ht="21.75" customHeight="1">
      <c r="A8" s="75" t="s">
        <v>3</v>
      </c>
      <c r="B8" s="251" t="s">
        <v>4</v>
      </c>
      <c r="C8" s="252"/>
      <c r="D8" s="253"/>
      <c r="E8" s="76" t="s">
        <v>5</v>
      </c>
      <c r="F8" s="77" t="s">
        <v>6</v>
      </c>
    </row>
    <row r="9" spans="1:6" ht="33" customHeight="1">
      <c r="A9" s="293" t="s">
        <v>7</v>
      </c>
      <c r="B9" s="256" t="s">
        <v>53</v>
      </c>
      <c r="C9" s="257"/>
      <c r="D9" s="257"/>
      <c r="E9" s="257"/>
      <c r="F9" s="295"/>
    </row>
    <row r="10" spans="1:6" ht="17.25" customHeight="1">
      <c r="A10" s="294"/>
      <c r="B10" s="296" t="s">
        <v>57</v>
      </c>
      <c r="C10" s="297"/>
      <c r="D10" s="297"/>
      <c r="E10" s="297"/>
      <c r="F10" s="298"/>
    </row>
    <row r="11" spans="1:6" ht="26.25" customHeight="1">
      <c r="A11" s="78"/>
      <c r="B11" s="78"/>
      <c r="C11" s="78"/>
      <c r="D11" s="60"/>
      <c r="E11" s="60"/>
      <c r="F11" s="60"/>
    </row>
    <row r="12" spans="1:6" ht="36" customHeight="1" thickBot="1">
      <c r="A12" s="78"/>
      <c r="B12" s="78"/>
      <c r="C12" s="78"/>
      <c r="D12" s="60"/>
      <c r="E12" s="60"/>
      <c r="F12" s="60"/>
    </row>
    <row r="13" spans="1:6" ht="20.25" customHeight="1">
      <c r="A13" s="79" t="s">
        <v>45</v>
      </c>
      <c r="B13" s="80"/>
      <c r="C13" s="80"/>
      <c r="D13" s="80"/>
      <c r="E13" s="80"/>
      <c r="F13" s="81"/>
    </row>
    <row r="14" spans="1:6" ht="22.5" customHeight="1">
      <c r="A14" s="192" t="s">
        <v>39</v>
      </c>
      <c r="B14" s="266" t="s">
        <v>70</v>
      </c>
      <c r="C14" s="266"/>
      <c r="D14" s="266"/>
      <c r="E14" s="266"/>
      <c r="F14" s="267"/>
    </row>
    <row r="15" spans="1:6" ht="22.5" customHeight="1">
      <c r="A15" s="193" t="s">
        <v>40</v>
      </c>
      <c r="B15" s="268" t="s">
        <v>68</v>
      </c>
      <c r="C15" s="268"/>
      <c r="D15" s="268"/>
      <c r="E15" s="268"/>
      <c r="F15" s="269"/>
    </row>
    <row r="16" spans="1:6" ht="30.75" customHeight="1">
      <c r="A16" s="194" t="s">
        <v>41</v>
      </c>
      <c r="B16" s="270" t="s">
        <v>69</v>
      </c>
      <c r="C16" s="271"/>
      <c r="D16" s="271"/>
      <c r="E16" s="271"/>
      <c r="F16" s="272"/>
    </row>
    <row r="17" spans="1:6" ht="22.5" customHeight="1">
      <c r="A17" s="192" t="s">
        <v>64</v>
      </c>
      <c r="B17" s="266" t="s">
        <v>137</v>
      </c>
      <c r="C17" s="266"/>
      <c r="D17" s="266"/>
      <c r="E17" s="266"/>
      <c r="F17" s="267"/>
    </row>
    <row r="18" spans="1:6" ht="22.5" customHeight="1">
      <c r="A18" s="193" t="s">
        <v>65</v>
      </c>
      <c r="B18" s="299" t="s">
        <v>138</v>
      </c>
      <c r="C18" s="299"/>
      <c r="D18" s="299"/>
      <c r="E18" s="299"/>
      <c r="F18" s="300"/>
    </row>
    <row r="19" spans="1:6" ht="22.5" customHeight="1">
      <c r="A19" s="195" t="s">
        <v>66</v>
      </c>
      <c r="B19" s="1" t="s">
        <v>67</v>
      </c>
      <c r="F19" s="109"/>
    </row>
    <row r="20" spans="1:6" ht="18" customHeight="1">
      <c r="A20" s="273" t="s">
        <v>163</v>
      </c>
      <c r="B20" s="217"/>
      <c r="C20" s="217"/>
      <c r="D20" s="217"/>
      <c r="E20" s="217"/>
      <c r="F20" s="274"/>
    </row>
    <row r="21" spans="1:6" ht="59.25" customHeight="1" thickBot="1">
      <c r="A21" s="301" t="s">
        <v>244</v>
      </c>
      <c r="B21" s="302"/>
      <c r="C21" s="302"/>
      <c r="D21" s="302"/>
      <c r="E21" s="302"/>
      <c r="F21" s="303"/>
    </row>
    <row r="22" spans="1:6" ht="22.5" customHeight="1">
      <c r="A22" s="292" t="s">
        <v>15</v>
      </c>
      <c r="B22" s="292"/>
      <c r="C22" s="292"/>
      <c r="D22" s="292"/>
      <c r="E22" s="89"/>
      <c r="F22" s="89"/>
    </row>
    <row r="23" spans="1:6" ht="8.25" customHeight="1">
      <c r="A23" s="85"/>
      <c r="B23" s="86"/>
      <c r="C23" s="86"/>
      <c r="D23" s="86"/>
      <c r="E23" s="86"/>
      <c r="F23" s="87"/>
    </row>
    <row r="24" spans="1:6" ht="15" customHeight="1">
      <c r="A24" s="88" t="s">
        <v>140</v>
      </c>
      <c r="B24" s="89"/>
      <c r="C24" s="89"/>
      <c r="D24" s="89"/>
      <c r="E24" s="89"/>
      <c r="F24" s="90"/>
    </row>
    <row r="25" spans="1:6" ht="18.75" customHeight="1">
      <c r="A25" s="91" t="s">
        <v>239</v>
      </c>
      <c r="F25" s="1" t="s">
        <v>216</v>
      </c>
    </row>
    <row r="26" spans="1:6" ht="22.5" customHeight="1">
      <c r="A26" s="279" t="s">
        <v>63</v>
      </c>
      <c r="B26" s="280"/>
      <c r="C26" s="280"/>
      <c r="D26" s="280"/>
      <c r="E26" s="280"/>
      <c r="F26" s="281"/>
    </row>
    <row r="27" spans="1:6" ht="18" customHeight="1">
      <c r="A27" s="93" t="s">
        <v>16</v>
      </c>
      <c r="B27" s="94"/>
      <c r="C27" s="94"/>
      <c r="D27" s="94"/>
      <c r="E27" s="95" t="s">
        <v>71</v>
      </c>
      <c r="F27" s="96" t="s">
        <v>72</v>
      </c>
    </row>
    <row r="28" spans="1:6" ht="18" customHeight="1">
      <c r="A28" s="93" t="s">
        <v>17</v>
      </c>
      <c r="B28" s="94"/>
      <c r="C28" s="94"/>
      <c r="D28" s="94"/>
      <c r="F28" s="92"/>
    </row>
    <row r="29" spans="1:6" ht="18" customHeight="1">
      <c r="A29" s="93" t="s">
        <v>20</v>
      </c>
      <c r="B29" s="94"/>
      <c r="C29" s="94"/>
      <c r="D29" s="94"/>
      <c r="E29" s="95" t="s">
        <v>56</v>
      </c>
      <c r="F29" s="96"/>
    </row>
    <row r="30" spans="1:6" ht="14.25" customHeight="1">
      <c r="A30" s="97"/>
      <c r="B30" s="98"/>
      <c r="C30" s="98"/>
      <c r="D30" s="98"/>
      <c r="E30" s="98"/>
      <c r="F30" s="99"/>
    </row>
    <row r="31" spans="1:6" ht="21.75" customHeight="1">
      <c r="A31" s="100" t="s">
        <v>47</v>
      </c>
      <c r="B31" s="282" t="s">
        <v>49</v>
      </c>
      <c r="C31" s="283"/>
      <c r="D31" s="282" t="s">
        <v>52</v>
      </c>
      <c r="E31" s="284"/>
      <c r="F31" s="283"/>
    </row>
    <row r="32" spans="1:6" ht="21.75" customHeight="1">
      <c r="A32" s="262" t="s">
        <v>46</v>
      </c>
      <c r="B32" s="240"/>
      <c r="C32" s="264" t="s">
        <v>48</v>
      </c>
      <c r="D32" s="101" t="s">
        <v>42</v>
      </c>
      <c r="E32" s="102" t="s">
        <v>58</v>
      </c>
      <c r="F32" s="103"/>
    </row>
    <row r="33" spans="1:6" ht="21.75" customHeight="1">
      <c r="A33" s="263"/>
      <c r="B33" s="242"/>
      <c r="C33" s="265"/>
      <c r="D33" s="104" t="s">
        <v>42</v>
      </c>
      <c r="E33" s="6" t="s">
        <v>50</v>
      </c>
      <c r="F33" s="105"/>
    </row>
    <row r="34" spans="1:6" ht="21.75" customHeight="1">
      <c r="A34" s="119" t="s">
        <v>73</v>
      </c>
      <c r="B34" s="240"/>
      <c r="C34" s="285" t="s">
        <v>76</v>
      </c>
      <c r="D34" s="101" t="s">
        <v>42</v>
      </c>
      <c r="E34" s="102" t="s">
        <v>74</v>
      </c>
      <c r="F34" s="103"/>
    </row>
    <row r="35" spans="1:6" ht="21.75" customHeight="1">
      <c r="A35" s="196" t="s">
        <v>219</v>
      </c>
      <c r="B35" s="242"/>
      <c r="C35" s="286"/>
      <c r="D35" s="104" t="s">
        <v>42</v>
      </c>
      <c r="E35" s="6" t="s">
        <v>75</v>
      </c>
      <c r="F35" s="105"/>
    </row>
    <row r="36" spans="1:6" ht="21.75" customHeight="1">
      <c r="A36" s="119" t="s">
        <v>73</v>
      </c>
      <c r="B36" s="240"/>
      <c r="C36" s="285" t="s">
        <v>76</v>
      </c>
      <c r="D36" s="101" t="s">
        <v>42</v>
      </c>
      <c r="E36" s="102" t="s">
        <v>217</v>
      </c>
      <c r="F36" s="103"/>
    </row>
    <row r="37" spans="1:6" ht="21.75" customHeight="1">
      <c r="A37" s="197" t="s">
        <v>220</v>
      </c>
      <c r="B37" s="242"/>
      <c r="C37" s="286"/>
      <c r="D37" s="104" t="s">
        <v>42</v>
      </c>
      <c r="E37" s="6" t="s">
        <v>218</v>
      </c>
      <c r="F37" s="105"/>
    </row>
    <row r="38" spans="1:6" ht="21.75" customHeight="1">
      <c r="A38" s="290" t="s">
        <v>54</v>
      </c>
      <c r="B38" s="240"/>
      <c r="C38" s="291" t="s">
        <v>77</v>
      </c>
      <c r="D38" s="101" t="s">
        <v>42</v>
      </c>
      <c r="E38" s="102" t="s">
        <v>51</v>
      </c>
      <c r="F38" s="103"/>
    </row>
    <row r="39" spans="1:6" ht="21.75" customHeight="1">
      <c r="A39" s="288"/>
      <c r="B39" s="242"/>
      <c r="C39" s="250"/>
      <c r="D39" s="104" t="s">
        <v>42</v>
      </c>
      <c r="E39" s="6" t="s">
        <v>143</v>
      </c>
      <c r="F39" s="105"/>
    </row>
    <row r="40" spans="1:6" ht="21.75" customHeight="1">
      <c r="A40" s="290" t="s">
        <v>78</v>
      </c>
      <c r="B40" s="240"/>
      <c r="C40" s="291"/>
      <c r="D40" s="101" t="s">
        <v>42</v>
      </c>
      <c r="E40" s="181" t="s">
        <v>146</v>
      </c>
      <c r="F40" s="103"/>
    </row>
    <row r="41" spans="1:6" ht="21.75" customHeight="1">
      <c r="A41" s="288"/>
      <c r="B41" s="242"/>
      <c r="C41" s="250"/>
      <c r="D41" s="104" t="s">
        <v>42</v>
      </c>
      <c r="E41" s="182" t="s">
        <v>147</v>
      </c>
      <c r="F41" s="105"/>
    </row>
    <row r="42" spans="1:6" ht="19.5" customHeight="1">
      <c r="A42" s="106" t="s">
        <v>121</v>
      </c>
      <c r="B42" s="6"/>
      <c r="C42" s="6"/>
      <c r="D42" s="6"/>
      <c r="E42" s="107"/>
      <c r="F42" s="108"/>
    </row>
    <row r="43" spans="1:6" ht="19.5" customHeight="1">
      <c r="D43" s="285" t="s">
        <v>215</v>
      </c>
      <c r="E43" s="285"/>
      <c r="F43" s="285"/>
    </row>
  </sheetData>
  <mergeCells count="37">
    <mergeCell ref="A40:A41"/>
    <mergeCell ref="B40:B41"/>
    <mergeCell ref="C40:C41"/>
    <mergeCell ref="D43:F43"/>
    <mergeCell ref="B34:B35"/>
    <mergeCell ref="C34:C35"/>
    <mergeCell ref="B36:B37"/>
    <mergeCell ref="C36:C37"/>
    <mergeCell ref="A38:A39"/>
    <mergeCell ref="B38:B39"/>
    <mergeCell ref="C38:C39"/>
    <mergeCell ref="A26:F26"/>
    <mergeCell ref="B31:C31"/>
    <mergeCell ref="D31:F31"/>
    <mergeCell ref="A32:A33"/>
    <mergeCell ref="B32:B33"/>
    <mergeCell ref="C32:C33"/>
    <mergeCell ref="A22:D22"/>
    <mergeCell ref="B8:D8"/>
    <mergeCell ref="A9:A10"/>
    <mergeCell ref="B9:F9"/>
    <mergeCell ref="B10:F10"/>
    <mergeCell ref="B14:F14"/>
    <mergeCell ref="B15:F15"/>
    <mergeCell ref="B16:F16"/>
    <mergeCell ref="B17:F17"/>
    <mergeCell ref="B18:F18"/>
    <mergeCell ref="A20:F20"/>
    <mergeCell ref="A21:F21"/>
    <mergeCell ref="E1:F1"/>
    <mergeCell ref="A2:F2"/>
    <mergeCell ref="A3:F3"/>
    <mergeCell ref="B4:D4"/>
    <mergeCell ref="B5:D5"/>
    <mergeCell ref="E5:E7"/>
    <mergeCell ref="A6:A7"/>
    <mergeCell ref="B6:D7"/>
  </mergeCells>
  <phoneticPr fontId="2"/>
  <printOptions horizontalCentered="1" verticalCentered="1"/>
  <pageMargins left="0.25" right="0.25" top="0.75" bottom="0.75" header="0.3" footer="0.3"/>
  <pageSetup paperSize="9" scale="83"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39"/>
  <sheetViews>
    <sheetView view="pageBreakPreview" zoomScaleNormal="100" zoomScaleSheetLayoutView="100" workbookViewId="0">
      <selection activeCell="H27" sqref="H27"/>
    </sheetView>
  </sheetViews>
  <sheetFormatPr defaultColWidth="7.36328125" defaultRowHeight="31.5" customHeight="1"/>
  <cols>
    <col min="1" max="1" width="9.7265625" style="1" customWidth="1"/>
    <col min="2" max="2" width="8.90625" style="1" customWidth="1"/>
    <col min="3" max="3" width="8.6328125" style="1" customWidth="1"/>
    <col min="4" max="4" width="7.08984375" style="1" customWidth="1"/>
    <col min="5" max="5" width="8.6328125" style="1" customWidth="1"/>
    <col min="6" max="6" width="6.90625" style="1" customWidth="1"/>
    <col min="7" max="7" width="9.26953125" style="1" customWidth="1"/>
    <col min="8" max="8" width="9.453125" style="1" customWidth="1"/>
    <col min="9" max="10" width="8.6328125" style="1" customWidth="1"/>
    <col min="11" max="11" width="14.36328125" style="1" customWidth="1"/>
    <col min="12" max="16384" width="7.36328125" style="1"/>
  </cols>
  <sheetData>
    <row r="1" spans="1:17" ht="31.5" customHeight="1">
      <c r="A1" s="60" t="s">
        <v>129</v>
      </c>
      <c r="H1" s="348" t="s">
        <v>223</v>
      </c>
      <c r="I1" s="348"/>
      <c r="J1" s="348"/>
      <c r="K1" s="348"/>
    </row>
    <row r="2" spans="1:17" ht="27" customHeight="1">
      <c r="I2" s="349" t="s">
        <v>55</v>
      </c>
      <c r="J2" s="349"/>
      <c r="K2" s="349"/>
      <c r="O2" s="60"/>
      <c r="P2" s="60"/>
    </row>
    <row r="3" spans="1:17" ht="31.5" customHeight="1">
      <c r="A3" s="1" t="s">
        <v>27</v>
      </c>
      <c r="C3" s="1" t="s">
        <v>119</v>
      </c>
      <c r="G3" s="341"/>
      <c r="H3" s="341"/>
      <c r="I3" s="341"/>
      <c r="J3" s="341"/>
      <c r="N3" s="61"/>
      <c r="O3" s="61"/>
    </row>
    <row r="4" spans="1:17" ht="12.75" customHeight="1">
      <c r="G4" s="125"/>
      <c r="H4" s="125"/>
      <c r="I4" s="125"/>
      <c r="J4" s="125"/>
      <c r="N4" s="61"/>
      <c r="O4" s="61"/>
    </row>
    <row r="5" spans="1:17" ht="29.25" customHeight="1">
      <c r="A5" s="350" t="s">
        <v>173</v>
      </c>
      <c r="B5" s="350"/>
      <c r="C5" s="350"/>
      <c r="D5" s="350"/>
      <c r="E5" s="350"/>
      <c r="F5" s="350"/>
      <c r="G5" s="350"/>
      <c r="H5" s="350"/>
      <c r="I5" s="350"/>
      <c r="J5" s="350"/>
      <c r="K5" s="350"/>
    </row>
    <row r="6" spans="1:17" ht="15.75" customHeight="1"/>
    <row r="7" spans="1:17" ht="35.25" customHeight="1">
      <c r="G7" s="62" t="s">
        <v>24</v>
      </c>
      <c r="H7" s="351" t="s">
        <v>117</v>
      </c>
      <c r="I7" s="341"/>
      <c r="J7" s="341"/>
      <c r="K7" s="341"/>
    </row>
    <row r="8" spans="1:17" ht="26.25" customHeight="1">
      <c r="G8" s="62" t="s">
        <v>37</v>
      </c>
      <c r="H8" s="331"/>
      <c r="I8" s="331"/>
      <c r="J8" s="331"/>
      <c r="K8" s="331"/>
    </row>
    <row r="9" spans="1:17" ht="26.25" customHeight="1">
      <c r="G9" s="62" t="s">
        <v>38</v>
      </c>
      <c r="H9" s="331"/>
      <c r="I9" s="331"/>
      <c r="J9" s="331"/>
      <c r="K9" s="331"/>
    </row>
    <row r="10" spans="1:17" ht="26.25" customHeight="1">
      <c r="G10" s="126" t="s">
        <v>14</v>
      </c>
      <c r="H10" s="331"/>
      <c r="I10" s="331"/>
      <c r="J10" s="331"/>
      <c r="K10" s="331"/>
    </row>
    <row r="11" spans="1:17" ht="26.25" customHeight="1">
      <c r="G11" s="127" t="s">
        <v>23</v>
      </c>
      <c r="H11" s="352"/>
      <c r="I11" s="352"/>
      <c r="J11" s="352"/>
      <c r="K11" s="128" t="s">
        <v>25</v>
      </c>
    </row>
    <row r="12" spans="1:17" ht="17.25" customHeight="1">
      <c r="G12" s="127" t="s">
        <v>224</v>
      </c>
      <c r="H12" s="129"/>
      <c r="I12" s="129"/>
      <c r="J12" s="62" t="s">
        <v>225</v>
      </c>
    </row>
    <row r="13" spans="1:17" ht="20.25" customHeight="1">
      <c r="G13" s="62" t="s">
        <v>226</v>
      </c>
      <c r="H13" s="352"/>
      <c r="I13" s="352"/>
      <c r="J13" s="352"/>
    </row>
    <row r="14" spans="1:17" ht="7.5" customHeight="1">
      <c r="Q14" s="62"/>
    </row>
    <row r="15" spans="1:17" ht="25.5" customHeight="1">
      <c r="A15" s="130" t="s">
        <v>59</v>
      </c>
      <c r="B15" s="127"/>
      <c r="C15" s="95" t="s">
        <v>60</v>
      </c>
      <c r="E15" s="1" t="s">
        <v>61</v>
      </c>
      <c r="F15" s="127"/>
      <c r="G15" s="127"/>
      <c r="H15" s="127"/>
      <c r="I15" s="127"/>
      <c r="J15" s="127"/>
      <c r="K15" s="127"/>
      <c r="N15" s="64"/>
      <c r="O15" s="64"/>
    </row>
    <row r="16" spans="1:17" ht="27.75" customHeight="1" thickBot="1">
      <c r="A16" s="353" t="s">
        <v>242</v>
      </c>
      <c r="B16" s="353"/>
      <c r="C16" s="353"/>
      <c r="D16" s="353"/>
      <c r="E16" s="353"/>
      <c r="F16" s="353"/>
      <c r="G16" s="353"/>
      <c r="H16" s="353"/>
      <c r="I16" s="353"/>
      <c r="J16" s="353"/>
      <c r="K16" s="353"/>
    </row>
    <row r="17" spans="1:15" ht="31.5" customHeight="1" thickBot="1">
      <c r="A17" s="344" t="s">
        <v>26</v>
      </c>
      <c r="B17" s="345"/>
      <c r="C17" s="132"/>
      <c r="D17" s="132"/>
      <c r="E17" s="132"/>
      <c r="F17" s="132"/>
      <c r="G17" s="132"/>
      <c r="H17" s="346">
        <f>J31</f>
        <v>0</v>
      </c>
      <c r="I17" s="347"/>
      <c r="J17" s="347"/>
      <c r="K17" s="133"/>
    </row>
    <row r="18" spans="1:15" ht="15" customHeight="1" thickBot="1">
      <c r="A18" s="341"/>
      <c r="B18" s="341"/>
      <c r="N18" s="64"/>
      <c r="O18" s="64"/>
    </row>
    <row r="19" spans="1:15" ht="21" customHeight="1" thickBot="1">
      <c r="A19" s="329" t="s">
        <v>84</v>
      </c>
      <c r="B19" s="329"/>
      <c r="C19" s="329" t="s">
        <v>148</v>
      </c>
      <c r="D19" s="329"/>
      <c r="E19" s="329"/>
      <c r="F19" s="342" t="s">
        <v>47</v>
      </c>
      <c r="G19" s="342"/>
      <c r="H19" s="134" t="s">
        <v>85</v>
      </c>
      <c r="I19" s="342" t="s">
        <v>13</v>
      </c>
      <c r="J19" s="342" t="s">
        <v>86</v>
      </c>
      <c r="K19" s="342"/>
      <c r="L19" s="1" t="s">
        <v>118</v>
      </c>
      <c r="M19" s="135"/>
      <c r="N19" s="64"/>
      <c r="O19" s="64"/>
    </row>
    <row r="20" spans="1:15" ht="21" customHeight="1" thickTop="1" thickBot="1">
      <c r="A20" s="322"/>
      <c r="B20" s="322"/>
      <c r="C20" s="322"/>
      <c r="D20" s="322"/>
      <c r="E20" s="322"/>
      <c r="F20" s="343"/>
      <c r="G20" s="343"/>
      <c r="H20" s="136" t="str">
        <f>L20&amp;"%税込"</f>
        <v>10%税込</v>
      </c>
      <c r="I20" s="343"/>
      <c r="J20" s="343"/>
      <c r="K20" s="343"/>
      <c r="L20" s="137">
        <v>10</v>
      </c>
    </row>
    <row r="21" spans="1:15" ht="30" customHeight="1">
      <c r="A21" s="329" t="s">
        <v>90</v>
      </c>
      <c r="B21" s="330"/>
      <c r="C21" s="334" t="s">
        <v>87</v>
      </c>
      <c r="D21" s="335"/>
      <c r="E21" s="336"/>
      <c r="F21" s="335" t="s">
        <v>88</v>
      </c>
      <c r="G21" s="335"/>
      <c r="H21" s="183">
        <f>ROUNDDOWN((4954*(1+L20*0.01)),0)</f>
        <v>5449</v>
      </c>
      <c r="I21" s="138"/>
      <c r="J21" s="339">
        <f>H21*I21</f>
        <v>0</v>
      </c>
      <c r="K21" s="339"/>
    </row>
    <row r="22" spans="1:15" ht="30" customHeight="1" thickBot="1">
      <c r="A22" s="331"/>
      <c r="B22" s="332"/>
      <c r="C22" s="337"/>
      <c r="D22" s="328"/>
      <c r="E22" s="338"/>
      <c r="F22" s="328" t="s">
        <v>89</v>
      </c>
      <c r="G22" s="328"/>
      <c r="H22" s="184">
        <f>ROUNDDOWN((6344*(1+L20*0.01)),0)</f>
        <v>6978</v>
      </c>
      <c r="I22" s="139"/>
      <c r="J22" s="326">
        <f>H22*I22</f>
        <v>0</v>
      </c>
      <c r="K22" s="326"/>
    </row>
    <row r="23" spans="1:15" ht="30" customHeight="1">
      <c r="A23" s="331"/>
      <c r="B23" s="332"/>
      <c r="C23" s="334" t="s">
        <v>124</v>
      </c>
      <c r="D23" s="335"/>
      <c r="E23" s="336"/>
      <c r="F23" s="286" t="s">
        <v>88</v>
      </c>
      <c r="G23" s="286"/>
      <c r="H23" s="185">
        <f>ROUNDDOWN((1314*(1+L20*0.01)),0)</f>
        <v>1445</v>
      </c>
      <c r="I23" s="140"/>
      <c r="J23" s="327">
        <f>H23*I23</f>
        <v>0</v>
      </c>
      <c r="K23" s="327"/>
    </row>
    <row r="24" spans="1:15" ht="30" customHeight="1" thickBot="1">
      <c r="A24" s="322"/>
      <c r="B24" s="333"/>
      <c r="C24" s="337"/>
      <c r="D24" s="328"/>
      <c r="E24" s="338"/>
      <c r="F24" s="328" t="s">
        <v>89</v>
      </c>
      <c r="G24" s="328"/>
      <c r="H24" s="184">
        <f>ROUNDDOWN((2704*(1+L20*0.01)),0)</f>
        <v>2974</v>
      </c>
      <c r="I24" s="139"/>
      <c r="J24" s="326">
        <f>H24*I24</f>
        <v>0</v>
      </c>
      <c r="K24" s="326"/>
    </row>
    <row r="25" spans="1:15" ht="30" customHeight="1" thickBot="1">
      <c r="A25" s="131"/>
      <c r="B25" s="131"/>
      <c r="C25" s="141"/>
      <c r="D25" s="141"/>
      <c r="E25" s="141"/>
      <c r="F25" s="322" t="s">
        <v>21</v>
      </c>
      <c r="G25" s="322"/>
      <c r="H25" s="186"/>
      <c r="I25" s="140">
        <f>SUM(I21:I24)</f>
        <v>0</v>
      </c>
      <c r="J25" s="323">
        <f>SUM(J21:K24)</f>
        <v>0</v>
      </c>
      <c r="K25" s="323"/>
    </row>
    <row r="26" spans="1:15" ht="30" customHeight="1">
      <c r="A26" s="329" t="s">
        <v>91</v>
      </c>
      <c r="B26" s="330"/>
      <c r="C26" s="334" t="s">
        <v>87</v>
      </c>
      <c r="D26" s="335"/>
      <c r="E26" s="336"/>
      <c r="F26" s="335" t="s">
        <v>88</v>
      </c>
      <c r="G26" s="335"/>
      <c r="H26" s="183">
        <f>ROUNDDOWN((4954*(1+L20*0.01)),0)</f>
        <v>5449</v>
      </c>
      <c r="I26" s="138"/>
      <c r="J26" s="339">
        <f>H26*I26</f>
        <v>0</v>
      </c>
      <c r="K26" s="339"/>
    </row>
    <row r="27" spans="1:15" ht="30" customHeight="1" thickBot="1">
      <c r="A27" s="331"/>
      <c r="B27" s="332"/>
      <c r="C27" s="337"/>
      <c r="D27" s="328"/>
      <c r="E27" s="338"/>
      <c r="F27" s="328" t="s">
        <v>89</v>
      </c>
      <c r="G27" s="328"/>
      <c r="H27" s="403">
        <f>ROUNDDOWN((6344*(1+L20*0.01)),0)</f>
        <v>6978</v>
      </c>
      <c r="I27" s="139"/>
      <c r="J27" s="326">
        <f>H27*I27</f>
        <v>0</v>
      </c>
      <c r="K27" s="326"/>
      <c r="N27" s="64"/>
      <c r="O27" s="64"/>
    </row>
    <row r="28" spans="1:15" ht="30" customHeight="1">
      <c r="A28" s="331"/>
      <c r="B28" s="332"/>
      <c r="C28" s="340" t="s">
        <v>124</v>
      </c>
      <c r="D28" s="286"/>
      <c r="E28" s="265"/>
      <c r="F28" s="286" t="s">
        <v>88</v>
      </c>
      <c r="G28" s="286"/>
      <c r="H28" s="185">
        <f>ROUNDDOWN((1314*(1+L20*0.01)),0)</f>
        <v>1445</v>
      </c>
      <c r="I28" s="140"/>
      <c r="J28" s="327">
        <f>H28*I28</f>
        <v>0</v>
      </c>
      <c r="K28" s="327"/>
      <c r="N28" s="64"/>
      <c r="O28" s="64"/>
    </row>
    <row r="29" spans="1:15" ht="30" customHeight="1" thickBot="1">
      <c r="A29" s="322"/>
      <c r="B29" s="333"/>
      <c r="C29" s="337"/>
      <c r="D29" s="328"/>
      <c r="E29" s="338"/>
      <c r="F29" s="328" t="s">
        <v>89</v>
      </c>
      <c r="G29" s="328"/>
      <c r="H29" s="184">
        <f>ROUNDDOWN((2704*(1+L20*0.01)),0)</f>
        <v>2974</v>
      </c>
      <c r="I29" s="139"/>
      <c r="J29" s="326">
        <f>H29*I29</f>
        <v>0</v>
      </c>
      <c r="K29" s="326"/>
      <c r="N29" s="64"/>
      <c r="O29" s="64"/>
    </row>
    <row r="30" spans="1:15" ht="30" customHeight="1" thickBot="1">
      <c r="A30" s="142"/>
      <c r="B30" s="120"/>
      <c r="C30" s="120"/>
      <c r="D30" s="143"/>
      <c r="E30" s="143"/>
      <c r="F30" s="322" t="s">
        <v>21</v>
      </c>
      <c r="G30" s="322"/>
      <c r="H30" s="144"/>
      <c r="I30" s="144">
        <f>SUM(I26:I29)</f>
        <v>0</v>
      </c>
      <c r="J30" s="323">
        <f>SUM(J26:K29)</f>
        <v>0</v>
      </c>
      <c r="K30" s="323"/>
      <c r="N30" s="64"/>
      <c r="O30" s="64"/>
    </row>
    <row r="31" spans="1:15" ht="29.25" customHeight="1" thickBot="1">
      <c r="A31" s="65"/>
      <c r="B31" s="124"/>
      <c r="C31" s="124"/>
      <c r="D31" s="324" t="s">
        <v>227</v>
      </c>
      <c r="E31" s="324"/>
      <c r="F31" s="324" t="s">
        <v>22</v>
      </c>
      <c r="G31" s="324"/>
      <c r="H31" s="145"/>
      <c r="I31" s="145">
        <f>I25+I30</f>
        <v>0</v>
      </c>
      <c r="J31" s="325">
        <f>J25+J30</f>
        <v>0</v>
      </c>
      <c r="K31" s="325"/>
      <c r="N31" s="64"/>
      <c r="O31" s="64"/>
    </row>
    <row r="32" spans="1:15" ht="25.5" customHeight="1" thickBot="1">
      <c r="A32" s="125"/>
      <c r="B32" s="131"/>
      <c r="C32" s="131"/>
      <c r="F32" s="131"/>
      <c r="G32" s="131"/>
      <c r="H32" s="319" t="s">
        <v>228</v>
      </c>
      <c r="I32" s="320"/>
      <c r="J32" s="321"/>
      <c r="K32" s="146">
        <f>ROUNDDOWN(J31*10/110,0)</f>
        <v>0</v>
      </c>
      <c r="N32" s="64"/>
      <c r="O32" s="64"/>
    </row>
    <row r="33" spans="1:15" ht="18" customHeight="1">
      <c r="A33" s="147" t="s">
        <v>28</v>
      </c>
      <c r="B33" s="131"/>
      <c r="C33" s="131"/>
      <c r="D33" s="131"/>
      <c r="E33" s="148"/>
      <c r="F33" s="148"/>
      <c r="G33" s="149"/>
      <c r="I33" s="150"/>
      <c r="J33" s="150"/>
      <c r="N33" s="64"/>
      <c r="O33" s="64"/>
    </row>
    <row r="34" spans="1:15" ht="18" customHeight="1">
      <c r="A34" s="304" t="s">
        <v>29</v>
      </c>
      <c r="B34" s="306"/>
      <c r="C34" s="307"/>
      <c r="D34" s="307"/>
      <c r="E34" s="151" t="s">
        <v>30</v>
      </c>
      <c r="F34" s="306"/>
      <c r="G34" s="307"/>
      <c r="H34" s="307"/>
      <c r="I34" s="151" t="s">
        <v>31</v>
      </c>
      <c r="J34" s="306" t="s">
        <v>32</v>
      </c>
      <c r="K34" s="308"/>
    </row>
    <row r="35" spans="1:15" ht="18" customHeight="1">
      <c r="A35" s="305"/>
      <c r="B35" s="309"/>
      <c r="C35" s="310"/>
      <c r="D35" s="310"/>
      <c r="E35" s="152" t="s">
        <v>33</v>
      </c>
      <c r="F35" s="309"/>
      <c r="G35" s="310"/>
      <c r="H35" s="310"/>
      <c r="I35" s="152" t="s">
        <v>34</v>
      </c>
      <c r="J35" s="309"/>
      <c r="K35" s="311"/>
    </row>
    <row r="36" spans="1:15" ht="18" customHeight="1">
      <c r="A36" s="304" t="s">
        <v>36</v>
      </c>
      <c r="B36" s="306"/>
      <c r="C36" s="307"/>
      <c r="D36" s="307"/>
      <c r="E36" s="308"/>
      <c r="F36" s="153" t="s">
        <v>10</v>
      </c>
      <c r="G36" s="151"/>
      <c r="H36" s="312"/>
      <c r="I36" s="313"/>
      <c r="J36" s="313"/>
      <c r="K36" s="314"/>
    </row>
    <row r="37" spans="1:15" ht="28.5" customHeight="1">
      <c r="A37" s="305"/>
      <c r="B37" s="309"/>
      <c r="C37" s="310"/>
      <c r="D37" s="310"/>
      <c r="E37" s="311"/>
      <c r="F37" s="154" t="s">
        <v>35</v>
      </c>
      <c r="G37" s="155"/>
      <c r="H37" s="315"/>
      <c r="I37" s="316"/>
      <c r="J37" s="316"/>
      <c r="K37" s="317"/>
    </row>
    <row r="38" spans="1:15" ht="31.5" customHeight="1">
      <c r="A38" s="318" t="s">
        <v>238</v>
      </c>
      <c r="B38" s="318"/>
      <c r="C38" s="318"/>
      <c r="D38" s="318"/>
      <c r="E38" s="318"/>
      <c r="F38" s="318"/>
      <c r="G38" s="318"/>
      <c r="H38" s="318"/>
      <c r="I38" s="318"/>
      <c r="J38" s="318"/>
      <c r="K38" s="318"/>
    </row>
    <row r="39" spans="1:15" ht="31.5" customHeight="1">
      <c r="A39" s="1" t="s">
        <v>222</v>
      </c>
    </row>
  </sheetData>
  <mergeCells count="58">
    <mergeCell ref="A17:B17"/>
    <mergeCell ref="H17:J17"/>
    <mergeCell ref="H1:K1"/>
    <mergeCell ref="I2:K2"/>
    <mergeCell ref="G3:J3"/>
    <mergeCell ref="A5:K5"/>
    <mergeCell ref="H7:K7"/>
    <mergeCell ref="H8:K8"/>
    <mergeCell ref="H9:K9"/>
    <mergeCell ref="H10:K10"/>
    <mergeCell ref="H11:J11"/>
    <mergeCell ref="H13:J13"/>
    <mergeCell ref="A16:K16"/>
    <mergeCell ref="C23:E24"/>
    <mergeCell ref="F23:G23"/>
    <mergeCell ref="J23:K23"/>
    <mergeCell ref="F24:G24"/>
    <mergeCell ref="A18:B18"/>
    <mergeCell ref="A19:B20"/>
    <mergeCell ref="C19:E20"/>
    <mergeCell ref="F19:G20"/>
    <mergeCell ref="I19:I20"/>
    <mergeCell ref="J19:K20"/>
    <mergeCell ref="J24:K24"/>
    <mergeCell ref="A21:B24"/>
    <mergeCell ref="C21:E22"/>
    <mergeCell ref="F21:G21"/>
    <mergeCell ref="J21:K21"/>
    <mergeCell ref="F22:G22"/>
    <mergeCell ref="A26:B29"/>
    <mergeCell ref="C26:E27"/>
    <mergeCell ref="F26:G26"/>
    <mergeCell ref="J26:K26"/>
    <mergeCell ref="F27:G27"/>
    <mergeCell ref="J27:K27"/>
    <mergeCell ref="C28:E29"/>
    <mergeCell ref="J22:K22"/>
    <mergeCell ref="F28:G28"/>
    <mergeCell ref="J28:K28"/>
    <mergeCell ref="F29:G29"/>
    <mergeCell ref="J29:K29"/>
    <mergeCell ref="F25:G25"/>
    <mergeCell ref="J25:K25"/>
    <mergeCell ref="F30:G30"/>
    <mergeCell ref="J30:K30"/>
    <mergeCell ref="D31:E31"/>
    <mergeCell ref="F31:G31"/>
    <mergeCell ref="J31:K31"/>
    <mergeCell ref="H32:J32"/>
    <mergeCell ref="A34:A35"/>
    <mergeCell ref="B34:D35"/>
    <mergeCell ref="F34:H35"/>
    <mergeCell ref="J34:K35"/>
    <mergeCell ref="A36:A37"/>
    <mergeCell ref="B36:E37"/>
    <mergeCell ref="H36:K36"/>
    <mergeCell ref="H37:K37"/>
    <mergeCell ref="A38:K38"/>
  </mergeCells>
  <phoneticPr fontId="2"/>
  <printOptions horizontalCentered="1" verticalCentered="1"/>
  <pageMargins left="0.25" right="0.25" top="0.75" bottom="0.75" header="0.3" footer="0.3"/>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Q36"/>
  <sheetViews>
    <sheetView view="pageBreakPreview" topLeftCell="A22" zoomScaleNormal="100" zoomScaleSheetLayoutView="100" workbookViewId="0">
      <selection activeCell="Q14" sqref="Q14"/>
    </sheetView>
  </sheetViews>
  <sheetFormatPr defaultColWidth="7.36328125" defaultRowHeight="13"/>
  <cols>
    <col min="1" max="2" width="5.08984375" style="1" customWidth="1"/>
    <col min="3" max="3" width="3.90625" style="1" customWidth="1"/>
    <col min="4" max="4" width="8.7265625" style="1" customWidth="1"/>
    <col min="5" max="5" width="3.453125" style="1" customWidth="1"/>
    <col min="6" max="6" width="8.453125" style="1" customWidth="1"/>
    <col min="7" max="7" width="9.90625" style="1" customWidth="1"/>
    <col min="8" max="9" width="13.453125" style="1" customWidth="1"/>
    <col min="10" max="10" width="9.6328125" style="1" customWidth="1"/>
    <col min="11" max="11" width="7.26953125" style="1" customWidth="1"/>
    <col min="12" max="12" width="8.36328125" style="1" customWidth="1"/>
    <col min="13" max="16384" width="7.36328125" style="1"/>
  </cols>
  <sheetData>
    <row r="1" spans="1:17" ht="21.75" customHeight="1">
      <c r="A1" s="156" t="s">
        <v>165</v>
      </c>
      <c r="B1" s="156"/>
      <c r="C1" s="156"/>
      <c r="D1" s="157"/>
      <c r="E1" s="157"/>
      <c r="F1" s="157"/>
      <c r="G1" s="157"/>
      <c r="H1" s="392" t="s">
        <v>92</v>
      </c>
      <c r="I1" s="392"/>
      <c r="J1" s="392"/>
      <c r="K1" s="392"/>
    </row>
    <row r="2" spans="1:17" ht="22.5" customHeight="1">
      <c r="A2" s="157"/>
      <c r="B2" s="157"/>
      <c r="C2" s="157"/>
      <c r="D2" s="157"/>
      <c r="E2" s="157"/>
      <c r="F2" s="157"/>
      <c r="G2" s="157"/>
      <c r="H2" s="157"/>
      <c r="I2" s="393" t="s">
        <v>229</v>
      </c>
      <c r="J2" s="393"/>
      <c r="K2" s="393"/>
      <c r="M2" s="60"/>
      <c r="N2" s="60"/>
    </row>
    <row r="3" spans="1:17" ht="31.5" customHeight="1">
      <c r="A3" s="394" t="s">
        <v>175</v>
      </c>
      <c r="B3" s="394"/>
      <c r="C3" s="394"/>
      <c r="D3" s="394"/>
      <c r="E3" s="394"/>
      <c r="F3" s="157"/>
      <c r="G3" s="157"/>
      <c r="H3" s="157"/>
      <c r="I3" s="157"/>
      <c r="J3" s="157"/>
      <c r="K3" s="157"/>
      <c r="N3" s="61"/>
      <c r="O3" s="61"/>
    </row>
    <row r="4" spans="1:17" ht="31.5" customHeight="1">
      <c r="A4" s="395" t="s">
        <v>167</v>
      </c>
      <c r="B4" s="395"/>
      <c r="C4" s="395"/>
      <c r="D4" s="395"/>
      <c r="E4" s="395"/>
      <c r="F4" s="395"/>
      <c r="G4" s="395"/>
      <c r="H4" s="395"/>
      <c r="I4" s="395"/>
      <c r="J4" s="395"/>
      <c r="K4" s="395"/>
    </row>
    <row r="5" spans="1:17" ht="8.25" customHeight="1">
      <c r="A5" s="157"/>
      <c r="B5" s="157"/>
      <c r="C5" s="157"/>
      <c r="D5" s="157"/>
      <c r="E5" s="157"/>
      <c r="F5" s="157"/>
      <c r="G5" s="157"/>
      <c r="H5" s="157"/>
      <c r="I5" s="157"/>
      <c r="J5" s="157"/>
      <c r="K5" s="157"/>
    </row>
    <row r="6" spans="1:17" ht="39.75" customHeight="1">
      <c r="A6" s="157"/>
      <c r="B6" s="157"/>
      <c r="C6" s="157"/>
      <c r="D6" s="157"/>
      <c r="E6" s="157"/>
      <c r="F6" s="157" t="s">
        <v>18</v>
      </c>
      <c r="G6" s="396"/>
      <c r="H6" s="396"/>
      <c r="I6" s="396"/>
      <c r="J6" s="396"/>
      <c r="K6" s="396"/>
    </row>
    <row r="7" spans="1:17" ht="26.25" customHeight="1">
      <c r="A7" s="157"/>
      <c r="B7" s="157"/>
      <c r="C7" s="157"/>
      <c r="D7" s="157"/>
      <c r="E7" s="157"/>
      <c r="F7" s="157" t="s">
        <v>62</v>
      </c>
      <c r="G7" s="372" t="s">
        <v>230</v>
      </c>
      <c r="H7" s="372"/>
      <c r="I7" s="157" t="s">
        <v>131</v>
      </c>
      <c r="J7" s="157"/>
      <c r="K7" s="157"/>
    </row>
    <row r="8" spans="1:17" ht="26.25" customHeight="1">
      <c r="A8" s="157"/>
      <c r="B8" s="157"/>
      <c r="C8" s="157"/>
      <c r="D8" s="157"/>
      <c r="E8" s="157"/>
      <c r="F8" s="157" t="s">
        <v>19</v>
      </c>
      <c r="G8" s="331"/>
      <c r="H8" s="331"/>
      <c r="I8" s="331"/>
      <c r="J8" s="331"/>
      <c r="K8" s="157" t="s">
        <v>25</v>
      </c>
    </row>
    <row r="9" spans="1:17" ht="26.25" customHeight="1">
      <c r="A9" s="157"/>
      <c r="B9" s="157"/>
      <c r="C9" s="157"/>
      <c r="D9" s="157"/>
      <c r="E9" s="157"/>
      <c r="F9" s="157" t="s">
        <v>37</v>
      </c>
      <c r="G9" s="331"/>
      <c r="H9" s="331"/>
      <c r="I9" s="331"/>
      <c r="J9" s="331"/>
      <c r="K9" s="331"/>
    </row>
    <row r="10" spans="1:17" ht="26.25" customHeight="1">
      <c r="A10" s="157"/>
      <c r="B10" s="157"/>
      <c r="C10" s="157"/>
      <c r="D10" s="157"/>
      <c r="E10" s="157"/>
      <c r="F10" s="157" t="s">
        <v>226</v>
      </c>
      <c r="G10" s="341" t="s">
        <v>231</v>
      </c>
      <c r="H10" s="341"/>
      <c r="I10" s="341"/>
      <c r="J10" s="341"/>
      <c r="K10" s="341"/>
    </row>
    <row r="11" spans="1:17" ht="15.75" customHeight="1">
      <c r="A11" s="157"/>
      <c r="B11" s="157"/>
      <c r="C11" s="157"/>
      <c r="D11" s="157"/>
      <c r="E11" s="157"/>
      <c r="F11" s="157"/>
      <c r="G11" s="157"/>
      <c r="H11" s="157"/>
      <c r="I11" s="157"/>
      <c r="J11" s="157"/>
      <c r="K11" s="157"/>
      <c r="Q11" s="62"/>
    </row>
    <row r="12" spans="1:17" ht="25.5" customHeight="1">
      <c r="A12" s="2" t="s">
        <v>59</v>
      </c>
      <c r="B12" s="10"/>
      <c r="C12" s="63" t="s">
        <v>60</v>
      </c>
      <c r="D12" s="158"/>
      <c r="E12" s="157" t="s">
        <v>133</v>
      </c>
      <c r="F12" s="157"/>
      <c r="G12" s="159"/>
      <c r="H12" s="159"/>
      <c r="I12" s="159"/>
      <c r="J12" s="159"/>
      <c r="K12" s="157"/>
      <c r="M12" s="64"/>
      <c r="N12" s="64"/>
    </row>
    <row r="13" spans="1:17" ht="21" customHeight="1">
      <c r="A13" s="159" t="s">
        <v>134</v>
      </c>
      <c r="B13" s="159"/>
      <c r="C13" s="159"/>
      <c r="D13" s="159"/>
      <c r="E13" s="159"/>
      <c r="F13" s="159"/>
      <c r="G13" s="159"/>
      <c r="H13" s="157"/>
      <c r="I13" s="157"/>
      <c r="J13" s="157"/>
      <c r="K13" s="157"/>
      <c r="N13" s="64"/>
      <c r="O13" s="64"/>
    </row>
    <row r="14" spans="1:17" ht="7.5" customHeight="1">
      <c r="A14" s="159"/>
      <c r="B14" s="159"/>
      <c r="C14" s="159"/>
      <c r="D14" s="159"/>
      <c r="E14" s="159"/>
      <c r="F14" s="159"/>
      <c r="G14" s="159"/>
      <c r="H14" s="157"/>
      <c r="I14" s="157"/>
      <c r="J14" s="157"/>
      <c r="K14" s="157"/>
      <c r="N14" s="64"/>
      <c r="O14" s="64"/>
    </row>
    <row r="15" spans="1:17" ht="22.5" customHeight="1">
      <c r="A15" s="388" t="s">
        <v>12</v>
      </c>
      <c r="B15" s="388"/>
      <c r="C15" s="388"/>
      <c r="D15" s="388"/>
      <c r="E15" s="388"/>
      <c r="F15" s="388"/>
      <c r="G15" s="388"/>
      <c r="H15" s="388"/>
      <c r="I15" s="388"/>
      <c r="J15" s="388"/>
      <c r="K15" s="388"/>
    </row>
    <row r="16" spans="1:17" ht="3" customHeight="1" thickBot="1">
      <c r="A16" s="160"/>
      <c r="B16" s="160"/>
      <c r="C16" s="160"/>
      <c r="D16" s="160"/>
      <c r="E16" s="3"/>
      <c r="F16" s="3"/>
      <c r="G16" s="3"/>
      <c r="H16" s="3"/>
      <c r="I16" s="3"/>
      <c r="J16" s="3"/>
      <c r="K16" s="3"/>
    </row>
    <row r="17" spans="1:15" s="163" customFormat="1" ht="31.5" customHeight="1" thickBot="1">
      <c r="A17" s="389" t="s">
        <v>83</v>
      </c>
      <c r="B17" s="390"/>
      <c r="C17" s="390"/>
      <c r="D17" s="390"/>
      <c r="E17" s="123"/>
      <c r="F17" s="123"/>
      <c r="G17" s="123"/>
      <c r="H17" s="161"/>
      <c r="I17" s="391" t="str">
        <f>IF(J27=0,"",J27)</f>
        <v/>
      </c>
      <c r="J17" s="391"/>
      <c r="K17" s="162"/>
    </row>
    <row r="18" spans="1:15" ht="7.5" customHeight="1">
      <c r="A18" s="157"/>
      <c r="B18" s="157"/>
      <c r="C18" s="157"/>
      <c r="D18" s="160"/>
      <c r="E18" s="160"/>
      <c r="F18" s="160"/>
      <c r="G18" s="160"/>
      <c r="H18" s="160"/>
      <c r="I18" s="164"/>
      <c r="J18" s="160"/>
      <c r="K18" s="160"/>
    </row>
    <row r="19" spans="1:15" ht="6.75" customHeight="1" thickBot="1">
      <c r="A19" s="157"/>
      <c r="B19" s="157"/>
      <c r="C19" s="157"/>
      <c r="D19" s="157"/>
      <c r="E19" s="157"/>
      <c r="F19" s="157"/>
      <c r="G19" s="157"/>
      <c r="H19" s="157"/>
      <c r="I19" s="187"/>
      <c r="J19" s="187"/>
      <c r="K19" s="157"/>
      <c r="M19" s="64"/>
      <c r="N19" s="64"/>
    </row>
    <row r="20" spans="1:15" ht="16.5" customHeight="1" thickBot="1">
      <c r="A20" s="367" t="s">
        <v>84</v>
      </c>
      <c r="B20" s="367"/>
      <c r="C20" s="367" t="s">
        <v>148</v>
      </c>
      <c r="D20" s="367"/>
      <c r="E20" s="367"/>
      <c r="F20" s="369" t="s">
        <v>47</v>
      </c>
      <c r="G20" s="369"/>
      <c r="H20" s="121" t="s">
        <v>85</v>
      </c>
      <c r="I20" s="369" t="s">
        <v>13</v>
      </c>
      <c r="J20" s="369" t="s">
        <v>86</v>
      </c>
      <c r="K20" s="369"/>
      <c r="L20" s="1" t="s">
        <v>118</v>
      </c>
      <c r="M20" s="64"/>
      <c r="N20" s="64"/>
    </row>
    <row r="21" spans="1:15" ht="16.5" customHeight="1" thickTop="1" thickBot="1">
      <c r="A21" s="368"/>
      <c r="B21" s="368"/>
      <c r="C21" s="368"/>
      <c r="D21" s="368"/>
      <c r="E21" s="368"/>
      <c r="F21" s="370"/>
      <c r="G21" s="370"/>
      <c r="H21" s="122" t="str">
        <f>L21&amp;"%税込"</f>
        <v>10%税込</v>
      </c>
      <c r="I21" s="370"/>
      <c r="J21" s="370"/>
      <c r="K21" s="370"/>
      <c r="L21" s="137">
        <v>10</v>
      </c>
      <c r="M21" s="64"/>
      <c r="N21" s="64"/>
    </row>
    <row r="22" spans="1:15" ht="35.25" customHeight="1">
      <c r="A22" s="367" t="s">
        <v>90</v>
      </c>
      <c r="B22" s="371"/>
      <c r="C22" s="375" t="s">
        <v>87</v>
      </c>
      <c r="D22" s="375"/>
      <c r="E22" s="376"/>
      <c r="F22" s="375" t="s">
        <v>88</v>
      </c>
      <c r="G22" s="375"/>
      <c r="H22" s="188">
        <f>ROUNDDOWN((4954*(1+L21*0.01)),0)</f>
        <v>5449</v>
      </c>
      <c r="I22" s="165"/>
      <c r="J22" s="379" t="str">
        <f>IF(I22=0,"",H22*I22)</f>
        <v/>
      </c>
      <c r="K22" s="379"/>
    </row>
    <row r="23" spans="1:15" ht="35.25" customHeight="1" thickBot="1">
      <c r="A23" s="372"/>
      <c r="B23" s="373"/>
      <c r="C23" s="377"/>
      <c r="D23" s="377"/>
      <c r="E23" s="378"/>
      <c r="F23" s="377" t="s">
        <v>89</v>
      </c>
      <c r="G23" s="377"/>
      <c r="H23" s="189">
        <f>ROUNDDOWN((6344*(1+L21*0.01)),0)</f>
        <v>6978</v>
      </c>
      <c r="I23" s="166"/>
      <c r="J23" s="380" t="str">
        <f>IF(I23=0,"",H23*I23)</f>
        <v/>
      </c>
      <c r="K23" s="380"/>
    </row>
    <row r="24" spans="1:15" ht="35.25" customHeight="1">
      <c r="A24" s="372"/>
      <c r="B24" s="373"/>
      <c r="C24" s="381" t="s">
        <v>124</v>
      </c>
      <c r="D24" s="381"/>
      <c r="E24" s="382"/>
      <c r="F24" s="381" t="s">
        <v>88</v>
      </c>
      <c r="G24" s="381"/>
      <c r="H24" s="190">
        <f>ROUNDDOWN((1314*(1+L21*0.01)),0)</f>
        <v>1445</v>
      </c>
      <c r="I24" s="167"/>
      <c r="J24" s="383" t="str">
        <f>IF(I24=0,"",H24*I24)</f>
        <v/>
      </c>
      <c r="K24" s="383"/>
    </row>
    <row r="25" spans="1:15" ht="35.25" customHeight="1" thickBot="1">
      <c r="A25" s="372"/>
      <c r="B25" s="373"/>
      <c r="C25" s="377"/>
      <c r="D25" s="377"/>
      <c r="E25" s="378"/>
      <c r="F25" s="377" t="s">
        <v>89</v>
      </c>
      <c r="G25" s="377"/>
      <c r="H25" s="189">
        <f>ROUNDDOWN((2704*(1+L21*0.01)),0)</f>
        <v>2974</v>
      </c>
      <c r="I25" s="166"/>
      <c r="J25" s="380" t="str">
        <f>IF(I25=0,"",H25*I25)</f>
        <v/>
      </c>
      <c r="K25" s="380"/>
    </row>
    <row r="26" spans="1:15" ht="35.25" customHeight="1" thickBot="1">
      <c r="A26" s="368"/>
      <c r="B26" s="374"/>
      <c r="C26" s="384" t="s">
        <v>144</v>
      </c>
      <c r="D26" s="384"/>
      <c r="E26" s="385"/>
      <c r="F26" s="386"/>
      <c r="G26" s="386"/>
      <c r="H26" s="191">
        <v>331</v>
      </c>
      <c r="I26" s="168"/>
      <c r="J26" s="387" t="str">
        <f>IF(I26=0,"",H26*I26)</f>
        <v/>
      </c>
      <c r="K26" s="387"/>
    </row>
    <row r="27" spans="1:15" ht="34.5" customHeight="1" thickBot="1">
      <c r="A27" s="65"/>
      <c r="B27" s="124"/>
      <c r="C27" s="124"/>
      <c r="D27" s="324" t="s">
        <v>232</v>
      </c>
      <c r="E27" s="324"/>
      <c r="F27" s="324" t="s">
        <v>22</v>
      </c>
      <c r="G27" s="324"/>
      <c r="H27" s="145"/>
      <c r="I27" s="145" t="s">
        <v>176</v>
      </c>
      <c r="J27" s="354">
        <f>SUM(J22:K26)</f>
        <v>0</v>
      </c>
      <c r="K27" s="355"/>
    </row>
    <row r="28" spans="1:15" ht="25.5" customHeight="1" thickBot="1">
      <c r="A28" s="179"/>
      <c r="B28" s="63"/>
      <c r="C28" s="63"/>
      <c r="D28" s="157"/>
      <c r="E28" s="157"/>
      <c r="F28" s="180"/>
      <c r="G28" s="157"/>
      <c r="H28" s="358" t="s">
        <v>233</v>
      </c>
      <c r="I28" s="324"/>
      <c r="J28" s="359">
        <f>ROUNDDOWN(J27*10/110,0)</f>
        <v>0</v>
      </c>
      <c r="K28" s="360"/>
      <c r="N28" s="64"/>
      <c r="O28" s="64"/>
    </row>
    <row r="29" spans="1:15" ht="24" customHeight="1">
      <c r="A29" s="179"/>
      <c r="B29" s="63"/>
      <c r="C29" s="63"/>
      <c r="D29" s="157"/>
      <c r="E29" s="157"/>
      <c r="F29" s="63"/>
      <c r="G29" s="63"/>
      <c r="H29" s="361" t="s">
        <v>122</v>
      </c>
      <c r="I29" s="361"/>
      <c r="J29" s="361"/>
      <c r="K29" s="361"/>
    </row>
    <row r="30" spans="1:15" ht="12.5" customHeight="1" thickBot="1">
      <c r="A30" s="169" t="s">
        <v>28</v>
      </c>
      <c r="B30" s="169"/>
      <c r="C30" s="169"/>
      <c r="D30" s="63"/>
      <c r="E30" s="63"/>
      <c r="F30" s="63"/>
      <c r="G30" s="170"/>
      <c r="H30" s="362"/>
      <c r="I30" s="362"/>
      <c r="J30" s="362"/>
      <c r="K30" s="362"/>
      <c r="N30" s="64"/>
      <c r="O30" s="64"/>
    </row>
    <row r="31" spans="1:15" ht="18" customHeight="1">
      <c r="A31" s="15" t="s">
        <v>29</v>
      </c>
      <c r="B31" s="16"/>
      <c r="C31" s="16"/>
      <c r="D31" s="363"/>
      <c r="E31" s="363"/>
      <c r="F31" s="11" t="s">
        <v>30</v>
      </c>
      <c r="G31" s="363"/>
      <c r="H31" s="363"/>
      <c r="I31" s="12" t="s">
        <v>31</v>
      </c>
      <c r="J31" s="363" t="s">
        <v>32</v>
      </c>
      <c r="K31" s="365"/>
    </row>
    <row r="32" spans="1:15" ht="18" customHeight="1">
      <c r="A32" s="17"/>
      <c r="B32" s="18"/>
      <c r="C32" s="18"/>
      <c r="D32" s="364"/>
      <c r="E32" s="364"/>
      <c r="F32" s="13" t="s">
        <v>33</v>
      </c>
      <c r="G32" s="364"/>
      <c r="H32" s="364"/>
      <c r="I32" s="14" t="s">
        <v>34</v>
      </c>
      <c r="J32" s="364"/>
      <c r="K32" s="366"/>
    </row>
    <row r="33" spans="1:11" ht="18" customHeight="1">
      <c r="A33" s="19" t="s">
        <v>36</v>
      </c>
      <c r="B33" s="20"/>
      <c r="C33" s="20"/>
      <c r="D33" s="356"/>
      <c r="E33" s="356"/>
      <c r="F33" s="171"/>
      <c r="G33" s="172" t="s">
        <v>10</v>
      </c>
      <c r="H33" s="173"/>
      <c r="I33" s="173"/>
      <c r="J33" s="173"/>
      <c r="K33" s="174"/>
    </row>
    <row r="34" spans="1:11" ht="28.5" customHeight="1" thickBot="1">
      <c r="A34" s="21"/>
      <c r="B34" s="22"/>
      <c r="C34" s="22"/>
      <c r="D34" s="357"/>
      <c r="E34" s="357"/>
      <c r="F34" s="175"/>
      <c r="G34" s="176" t="s">
        <v>35</v>
      </c>
      <c r="H34" s="177"/>
      <c r="I34" s="177"/>
      <c r="J34" s="177"/>
      <c r="K34" s="178"/>
    </row>
    <row r="35" spans="1:11" ht="17.25" customHeight="1">
      <c r="A35" s="157" t="s">
        <v>234</v>
      </c>
      <c r="B35" s="157"/>
      <c r="C35" s="157"/>
      <c r="D35" s="157"/>
      <c r="E35" s="157"/>
      <c r="F35" s="157"/>
      <c r="G35" s="157"/>
      <c r="H35" s="157"/>
      <c r="I35" s="157"/>
      <c r="J35" s="157"/>
      <c r="K35" s="157"/>
    </row>
    <row r="36" spans="1:11" ht="17.25" customHeight="1">
      <c r="A36" s="157" t="s">
        <v>235</v>
      </c>
      <c r="B36" s="157"/>
      <c r="C36" s="157"/>
      <c r="D36" s="157"/>
      <c r="E36" s="157"/>
      <c r="F36" s="157"/>
      <c r="G36" s="157"/>
      <c r="H36" s="157"/>
      <c r="I36" s="157"/>
      <c r="J36" s="157"/>
      <c r="K36" s="157"/>
    </row>
  </sheetData>
  <mergeCells count="42">
    <mergeCell ref="G7:H7"/>
    <mergeCell ref="H1:K1"/>
    <mergeCell ref="I2:K2"/>
    <mergeCell ref="A3:E3"/>
    <mergeCell ref="A4:K4"/>
    <mergeCell ref="G6:K6"/>
    <mergeCell ref="G8:J8"/>
    <mergeCell ref="G9:K9"/>
    <mergeCell ref="G10:K10"/>
    <mergeCell ref="A15:K15"/>
    <mergeCell ref="A17:D17"/>
    <mergeCell ref="I17:J17"/>
    <mergeCell ref="A22:B26"/>
    <mergeCell ref="C22:E23"/>
    <mergeCell ref="F22:G22"/>
    <mergeCell ref="J22:K22"/>
    <mergeCell ref="F23:G23"/>
    <mergeCell ref="J23:K23"/>
    <mergeCell ref="C24:E25"/>
    <mergeCell ref="F24:G24"/>
    <mergeCell ref="J24:K24"/>
    <mergeCell ref="F25:G25"/>
    <mergeCell ref="J25:K25"/>
    <mergeCell ref="C26:E26"/>
    <mergeCell ref="F26:G26"/>
    <mergeCell ref="J26:K26"/>
    <mergeCell ref="A20:B21"/>
    <mergeCell ref="C20:E21"/>
    <mergeCell ref="F20:G21"/>
    <mergeCell ref="I20:I21"/>
    <mergeCell ref="J20:K21"/>
    <mergeCell ref="D27:E27"/>
    <mergeCell ref="F27:G27"/>
    <mergeCell ref="J27:K27"/>
    <mergeCell ref="D33:E34"/>
    <mergeCell ref="H28:I28"/>
    <mergeCell ref="J28:K28"/>
    <mergeCell ref="H29:K29"/>
    <mergeCell ref="H30:K30"/>
    <mergeCell ref="D31:E32"/>
    <mergeCell ref="G31:H32"/>
    <mergeCell ref="J31:K32"/>
  </mergeCells>
  <phoneticPr fontId="2"/>
  <pageMargins left="0.70866141732283472" right="0.70866141732283472" top="0.35433070866141736" bottom="0.15748031496062992" header="0.11811023622047245"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38"/>
  <sheetViews>
    <sheetView view="pageBreakPreview" zoomScaleNormal="100" zoomScaleSheetLayoutView="100" workbookViewId="0">
      <selection activeCell="N36" sqref="N36"/>
    </sheetView>
  </sheetViews>
  <sheetFormatPr defaultColWidth="7.36328125" defaultRowHeight="13"/>
  <cols>
    <col min="1" max="2" width="5.08984375" style="1" customWidth="1"/>
    <col min="3" max="3" width="3.90625" style="1" customWidth="1"/>
    <col min="4" max="4" width="8.7265625" style="1" customWidth="1"/>
    <col min="5" max="5" width="3.453125" style="1" customWidth="1"/>
    <col min="6" max="6" width="8.453125" style="1" customWidth="1"/>
    <col min="7" max="7" width="9.90625" style="1" customWidth="1"/>
    <col min="8" max="9" width="13.453125" style="1" customWidth="1"/>
    <col min="10" max="10" width="9.6328125" style="1" customWidth="1"/>
    <col min="11" max="11" width="7.26953125" style="1" customWidth="1"/>
    <col min="12" max="12" width="8.36328125" style="1" customWidth="1"/>
    <col min="13" max="16384" width="7.36328125" style="1"/>
  </cols>
  <sheetData>
    <row r="1" spans="1:17" ht="21.75" customHeight="1">
      <c r="A1" s="156" t="s">
        <v>166</v>
      </c>
      <c r="B1" s="156"/>
      <c r="C1" s="156"/>
      <c r="D1" s="157"/>
      <c r="E1" s="157"/>
      <c r="F1" s="157"/>
      <c r="G1" s="157"/>
      <c r="H1" s="392" t="s">
        <v>168</v>
      </c>
      <c r="I1" s="392"/>
      <c r="J1" s="392"/>
      <c r="K1" s="392"/>
    </row>
    <row r="2" spans="1:17" ht="22.5" customHeight="1">
      <c r="A2" s="157"/>
      <c r="B2" s="157"/>
      <c r="C2" s="157"/>
      <c r="D2" s="157"/>
      <c r="E2" s="157"/>
      <c r="F2" s="157"/>
      <c r="G2" s="157"/>
      <c r="H2" s="157"/>
      <c r="I2" s="401" t="s">
        <v>229</v>
      </c>
      <c r="J2" s="401"/>
      <c r="K2" s="401"/>
      <c r="M2" s="60"/>
      <c r="N2" s="60"/>
    </row>
    <row r="3" spans="1:17" ht="31.5" customHeight="1">
      <c r="A3" s="394" t="s">
        <v>174</v>
      </c>
      <c r="B3" s="394"/>
      <c r="C3" s="394"/>
      <c r="D3" s="394"/>
      <c r="E3" s="394"/>
      <c r="F3" s="157"/>
      <c r="G3" s="157"/>
      <c r="H3" s="157"/>
      <c r="I3" s="157"/>
      <c r="J3" s="157"/>
      <c r="K3" s="157"/>
      <c r="N3" s="61"/>
      <c r="O3" s="61"/>
    </row>
    <row r="4" spans="1:17" ht="31.5" customHeight="1">
      <c r="A4" s="395" t="s">
        <v>167</v>
      </c>
      <c r="B4" s="395"/>
      <c r="C4" s="395"/>
      <c r="D4" s="395"/>
      <c r="E4" s="395"/>
      <c r="F4" s="395"/>
      <c r="G4" s="395"/>
      <c r="H4" s="395"/>
      <c r="I4" s="395"/>
      <c r="J4" s="395"/>
      <c r="K4" s="395"/>
    </row>
    <row r="5" spans="1:17" ht="8" customHeight="1">
      <c r="A5" s="157"/>
      <c r="B5" s="157"/>
      <c r="C5" s="157"/>
      <c r="D5" s="157"/>
      <c r="E5" s="157"/>
      <c r="F5" s="157"/>
      <c r="G5" s="157"/>
      <c r="H5" s="157"/>
      <c r="I5" s="157"/>
      <c r="J5" s="157"/>
      <c r="K5" s="157"/>
    </row>
    <row r="6" spans="1:17" ht="12" customHeight="1">
      <c r="A6" s="157"/>
      <c r="B6" s="157"/>
      <c r="C6" s="157"/>
      <c r="D6" s="157"/>
      <c r="E6" s="157"/>
      <c r="F6" s="372" t="s">
        <v>18</v>
      </c>
      <c r="G6" s="402" t="s">
        <v>236</v>
      </c>
      <c r="H6" s="402"/>
      <c r="I6" s="402"/>
      <c r="J6" s="402"/>
      <c r="K6" s="402"/>
    </row>
    <row r="7" spans="1:17" ht="27.5" customHeight="1">
      <c r="A7" s="157"/>
      <c r="B7" s="157"/>
      <c r="C7" s="157"/>
      <c r="D7" s="157"/>
      <c r="E7" s="157"/>
      <c r="F7" s="372"/>
      <c r="G7" s="396"/>
      <c r="H7" s="396"/>
      <c r="I7" s="396"/>
      <c r="J7" s="396"/>
      <c r="K7" s="396"/>
    </row>
    <row r="8" spans="1:17" ht="26.25" customHeight="1">
      <c r="A8" s="157"/>
      <c r="B8" s="157"/>
      <c r="C8" s="157"/>
      <c r="D8" s="157"/>
      <c r="E8" s="157"/>
      <c r="F8" s="157" t="s">
        <v>62</v>
      </c>
      <c r="G8" s="372" t="s">
        <v>237</v>
      </c>
      <c r="H8" s="372"/>
      <c r="I8" s="157" t="s">
        <v>131</v>
      </c>
      <c r="J8" s="157"/>
      <c r="K8" s="157"/>
    </row>
    <row r="9" spans="1:17" ht="26.25" customHeight="1">
      <c r="A9" s="157"/>
      <c r="B9" s="157"/>
      <c r="C9" s="157"/>
      <c r="D9" s="157"/>
      <c r="E9" s="157"/>
      <c r="F9" s="157" t="s">
        <v>19</v>
      </c>
      <c r="G9" s="331"/>
      <c r="H9" s="331"/>
      <c r="I9" s="331"/>
      <c r="J9" s="331"/>
      <c r="K9" s="157"/>
    </row>
    <row r="10" spans="1:17" ht="26.25" customHeight="1">
      <c r="A10" s="157"/>
      <c r="B10" s="157"/>
      <c r="C10" s="157"/>
      <c r="D10" s="157"/>
      <c r="E10" s="157"/>
      <c r="F10" s="157" t="s">
        <v>241</v>
      </c>
      <c r="G10" s="331"/>
      <c r="H10" s="331"/>
      <c r="I10" s="331"/>
      <c r="J10" s="331"/>
      <c r="K10" s="157"/>
    </row>
    <row r="11" spans="1:17" ht="26.25" customHeight="1">
      <c r="A11" s="157"/>
      <c r="B11" s="157"/>
      <c r="C11" s="157"/>
      <c r="D11" s="157"/>
      <c r="E11" s="157"/>
      <c r="F11" s="157" t="s">
        <v>37</v>
      </c>
      <c r="G11" s="331"/>
      <c r="H11" s="331"/>
      <c r="I11" s="331"/>
      <c r="J11" s="331"/>
      <c r="K11" s="331"/>
    </row>
    <row r="12" spans="1:17" ht="26.25" customHeight="1">
      <c r="A12" s="157"/>
      <c r="B12" s="157"/>
      <c r="C12" s="157"/>
      <c r="D12" s="157"/>
      <c r="E12" s="157"/>
      <c r="F12" s="157" t="s">
        <v>226</v>
      </c>
      <c r="G12" s="341" t="s">
        <v>231</v>
      </c>
      <c r="H12" s="341"/>
      <c r="I12" s="341"/>
      <c r="J12" s="341"/>
      <c r="K12" s="341"/>
    </row>
    <row r="13" spans="1:17" ht="15.75" customHeight="1">
      <c r="A13" s="157"/>
      <c r="B13" s="157"/>
      <c r="C13" s="157"/>
      <c r="D13" s="157"/>
      <c r="E13" s="157"/>
      <c r="F13" s="157"/>
      <c r="G13" s="157"/>
      <c r="H13" s="157"/>
      <c r="I13" s="157"/>
      <c r="J13" s="157"/>
      <c r="K13" s="157"/>
      <c r="Q13" s="62"/>
    </row>
    <row r="14" spans="1:17" ht="25.5" customHeight="1">
      <c r="A14" s="2" t="s">
        <v>59</v>
      </c>
      <c r="B14" s="10"/>
      <c r="C14" s="63" t="s">
        <v>60</v>
      </c>
      <c r="D14" s="158"/>
      <c r="E14" s="157" t="s">
        <v>133</v>
      </c>
      <c r="F14" s="157"/>
      <c r="G14" s="159"/>
      <c r="H14" s="159"/>
      <c r="I14" s="159"/>
      <c r="J14" s="159"/>
      <c r="K14" s="157"/>
      <c r="M14" s="64"/>
      <c r="N14" s="64"/>
    </row>
    <row r="15" spans="1:17" ht="21" customHeight="1">
      <c r="A15" s="159" t="s">
        <v>134</v>
      </c>
      <c r="B15" s="159"/>
      <c r="C15" s="159"/>
      <c r="D15" s="159"/>
      <c r="E15" s="159"/>
      <c r="F15" s="159"/>
      <c r="G15" s="159"/>
      <c r="H15" s="157"/>
      <c r="I15" s="157"/>
      <c r="J15" s="157"/>
      <c r="K15" s="157"/>
      <c r="N15" s="64"/>
      <c r="O15" s="64"/>
    </row>
    <row r="16" spans="1:17" ht="7.5" customHeight="1">
      <c r="A16" s="159"/>
      <c r="B16" s="159"/>
      <c r="C16" s="159"/>
      <c r="D16" s="159"/>
      <c r="E16" s="159"/>
      <c r="F16" s="159"/>
      <c r="G16" s="159"/>
      <c r="H16" s="157"/>
      <c r="I16" s="157"/>
      <c r="J16" s="157"/>
      <c r="K16" s="157"/>
      <c r="N16" s="64"/>
      <c r="O16" s="64"/>
    </row>
    <row r="17" spans="1:15" ht="22.5" customHeight="1">
      <c r="A17" s="388" t="s">
        <v>12</v>
      </c>
      <c r="B17" s="388"/>
      <c r="C17" s="388"/>
      <c r="D17" s="388"/>
      <c r="E17" s="388"/>
      <c r="F17" s="388"/>
      <c r="G17" s="388"/>
      <c r="H17" s="388"/>
      <c r="I17" s="388"/>
      <c r="J17" s="388"/>
      <c r="K17" s="388"/>
    </row>
    <row r="18" spans="1:15" ht="3" customHeight="1" thickBot="1">
      <c r="A18" s="160"/>
      <c r="B18" s="160"/>
      <c r="C18" s="160"/>
      <c r="D18" s="160"/>
      <c r="E18" s="3"/>
      <c r="F18" s="3"/>
      <c r="G18" s="3"/>
      <c r="H18" s="3"/>
      <c r="I18" s="3"/>
      <c r="J18" s="3"/>
      <c r="K18" s="3"/>
    </row>
    <row r="19" spans="1:15" s="163" customFormat="1" ht="31.5" customHeight="1" thickBot="1">
      <c r="A19" s="389" t="s">
        <v>83</v>
      </c>
      <c r="B19" s="390"/>
      <c r="C19" s="390"/>
      <c r="D19" s="390"/>
      <c r="E19" s="123"/>
      <c r="F19" s="123"/>
      <c r="G19" s="123"/>
      <c r="H19" s="161"/>
      <c r="I19" s="391" t="str">
        <f>IF(J29=0,"",J29)</f>
        <v/>
      </c>
      <c r="J19" s="391"/>
      <c r="K19" s="162"/>
    </row>
    <row r="20" spans="1:15" ht="7.5" customHeight="1">
      <c r="A20" s="157"/>
      <c r="B20" s="157"/>
      <c r="C20" s="157"/>
      <c r="D20" s="160"/>
      <c r="E20" s="160"/>
      <c r="F20" s="160"/>
      <c r="G20" s="160"/>
      <c r="H20" s="160"/>
      <c r="I20" s="164"/>
      <c r="J20" s="160"/>
      <c r="K20" s="160"/>
    </row>
    <row r="21" spans="1:15" ht="6.75" customHeight="1" thickBot="1">
      <c r="A21" s="157"/>
      <c r="B21" s="157"/>
      <c r="C21" s="157"/>
      <c r="D21" s="157"/>
      <c r="E21" s="157"/>
      <c r="F21" s="157"/>
      <c r="G21" s="157"/>
      <c r="H21" s="157"/>
      <c r="I21" s="187"/>
      <c r="J21" s="187"/>
      <c r="K21" s="157"/>
      <c r="M21" s="64"/>
      <c r="N21" s="64"/>
    </row>
    <row r="22" spans="1:15" ht="16.5" customHeight="1" thickBot="1">
      <c r="A22" s="367" t="s">
        <v>84</v>
      </c>
      <c r="B22" s="367"/>
      <c r="C22" s="367" t="s">
        <v>148</v>
      </c>
      <c r="D22" s="367"/>
      <c r="E22" s="367"/>
      <c r="F22" s="369" t="s">
        <v>47</v>
      </c>
      <c r="G22" s="369"/>
      <c r="H22" s="121" t="s">
        <v>85</v>
      </c>
      <c r="I22" s="369" t="s">
        <v>13</v>
      </c>
      <c r="J22" s="369" t="s">
        <v>86</v>
      </c>
      <c r="K22" s="369"/>
      <c r="L22" s="1" t="s">
        <v>118</v>
      </c>
      <c r="M22" s="64"/>
      <c r="N22" s="64"/>
    </row>
    <row r="23" spans="1:15" ht="16.5" customHeight="1" thickTop="1" thickBot="1">
      <c r="A23" s="368"/>
      <c r="B23" s="368"/>
      <c r="C23" s="368"/>
      <c r="D23" s="368"/>
      <c r="E23" s="368"/>
      <c r="F23" s="370"/>
      <c r="G23" s="370"/>
      <c r="H23" s="122" t="str">
        <f>L23&amp;"%税込"</f>
        <v>10%税込</v>
      </c>
      <c r="I23" s="370"/>
      <c r="J23" s="370"/>
      <c r="K23" s="370"/>
      <c r="L23" s="137">
        <v>10</v>
      </c>
      <c r="M23" s="64"/>
      <c r="N23" s="64"/>
    </row>
    <row r="24" spans="1:15" ht="35.25" customHeight="1">
      <c r="A24" s="367" t="s">
        <v>169</v>
      </c>
      <c r="B24" s="371"/>
      <c r="C24" s="397" t="s">
        <v>87</v>
      </c>
      <c r="D24" s="375"/>
      <c r="E24" s="376"/>
      <c r="F24" s="375" t="s">
        <v>88</v>
      </c>
      <c r="G24" s="375"/>
      <c r="H24" s="188">
        <f>ROUNDDOWN((4954*(1+L23*0.01)),0)</f>
        <v>5449</v>
      </c>
      <c r="I24" s="165"/>
      <c r="J24" s="379" t="str">
        <f>IF(I24=0,"",H24*I24)</f>
        <v/>
      </c>
      <c r="K24" s="379"/>
    </row>
    <row r="25" spans="1:15" ht="35.25" customHeight="1" thickBot="1">
      <c r="A25" s="372"/>
      <c r="B25" s="373"/>
      <c r="C25" s="398"/>
      <c r="D25" s="377"/>
      <c r="E25" s="378"/>
      <c r="F25" s="377" t="s">
        <v>89</v>
      </c>
      <c r="G25" s="377"/>
      <c r="H25" s="189">
        <f>ROUNDDOWN((6344*(1+L23*0.01)),0)</f>
        <v>6978</v>
      </c>
      <c r="I25" s="166"/>
      <c r="J25" s="380" t="str">
        <f>IF(I25=0,"",H25*I25)</f>
        <v/>
      </c>
      <c r="K25" s="380"/>
    </row>
    <row r="26" spans="1:15" ht="35.25" customHeight="1">
      <c r="A26" s="372"/>
      <c r="B26" s="373"/>
      <c r="C26" s="399" t="s">
        <v>124</v>
      </c>
      <c r="D26" s="381"/>
      <c r="E26" s="382"/>
      <c r="F26" s="381" t="s">
        <v>88</v>
      </c>
      <c r="G26" s="381"/>
      <c r="H26" s="190">
        <f>ROUNDDOWN((1314*(1+L23*0.01)),0)</f>
        <v>1445</v>
      </c>
      <c r="I26" s="167"/>
      <c r="J26" s="383" t="str">
        <f>IF(I26=0,"",H26*I26)</f>
        <v/>
      </c>
      <c r="K26" s="383"/>
    </row>
    <row r="27" spans="1:15" ht="35.25" customHeight="1" thickBot="1">
      <c r="A27" s="372"/>
      <c r="B27" s="373"/>
      <c r="C27" s="398"/>
      <c r="D27" s="377"/>
      <c r="E27" s="378"/>
      <c r="F27" s="377" t="s">
        <v>89</v>
      </c>
      <c r="G27" s="377"/>
      <c r="H27" s="189">
        <f>ROUNDDOWN((2704*(1+L23*0.01)),0)</f>
        <v>2974</v>
      </c>
      <c r="I27" s="166"/>
      <c r="J27" s="380" t="str">
        <f>IF(I27=0,"",H27*I27)</f>
        <v/>
      </c>
      <c r="K27" s="380"/>
    </row>
    <row r="28" spans="1:15" ht="35.25" customHeight="1" thickBot="1">
      <c r="A28" s="368"/>
      <c r="B28" s="374"/>
      <c r="C28" s="400" t="s">
        <v>144</v>
      </c>
      <c r="D28" s="384"/>
      <c r="E28" s="385"/>
      <c r="F28" s="386"/>
      <c r="G28" s="386"/>
      <c r="H28" s="191">
        <v>331</v>
      </c>
      <c r="I28" s="168"/>
      <c r="J28" s="387" t="str">
        <f>IF(I28=0,"",H28*I28)</f>
        <v/>
      </c>
      <c r="K28" s="387"/>
    </row>
    <row r="29" spans="1:15" ht="34.5" customHeight="1" thickBot="1">
      <c r="A29" s="65"/>
      <c r="B29" s="124"/>
      <c r="C29" s="124"/>
      <c r="D29" s="324" t="s">
        <v>232</v>
      </c>
      <c r="E29" s="324"/>
      <c r="F29" s="324" t="s">
        <v>22</v>
      </c>
      <c r="G29" s="324"/>
      <c r="H29" s="145"/>
      <c r="I29" s="145" t="s">
        <v>176</v>
      </c>
      <c r="J29" s="354">
        <f>SUM(J24:K28)</f>
        <v>0</v>
      </c>
      <c r="K29" s="355"/>
    </row>
    <row r="30" spans="1:15" ht="25.5" customHeight="1" thickBot="1">
      <c r="A30" s="179"/>
      <c r="B30" s="63"/>
      <c r="C30" s="63"/>
      <c r="D30" s="157"/>
      <c r="E30" s="157"/>
      <c r="F30" s="180"/>
      <c r="G30" s="157"/>
      <c r="H30" s="358" t="s">
        <v>233</v>
      </c>
      <c r="I30" s="324"/>
      <c r="J30" s="359">
        <f>ROUNDDOWN(J29*10/110,0)</f>
        <v>0</v>
      </c>
      <c r="K30" s="360"/>
      <c r="N30" s="64"/>
      <c r="O30" s="64"/>
    </row>
    <row r="31" spans="1:15" ht="24" customHeight="1">
      <c r="A31" s="179"/>
      <c r="B31" s="63"/>
      <c r="C31" s="63"/>
      <c r="D31" s="157"/>
      <c r="E31" s="157"/>
      <c r="F31" s="63"/>
      <c r="G31" s="63"/>
      <c r="H31" s="361" t="s">
        <v>122</v>
      </c>
      <c r="I31" s="361"/>
      <c r="J31" s="361"/>
      <c r="K31" s="361"/>
    </row>
    <row r="32" spans="1:15" ht="12.5" customHeight="1" thickBot="1">
      <c r="A32" s="169" t="s">
        <v>28</v>
      </c>
      <c r="B32" s="169"/>
      <c r="C32" s="169"/>
      <c r="D32" s="63"/>
      <c r="E32" s="63"/>
      <c r="F32" s="63"/>
      <c r="G32" s="170"/>
      <c r="H32" s="362"/>
      <c r="I32" s="362"/>
      <c r="J32" s="362"/>
      <c r="K32" s="362"/>
      <c r="N32" s="64"/>
      <c r="O32" s="64"/>
    </row>
    <row r="33" spans="1:11" ht="18" customHeight="1">
      <c r="A33" s="15" t="s">
        <v>29</v>
      </c>
      <c r="B33" s="16"/>
      <c r="C33" s="16"/>
      <c r="D33" s="363"/>
      <c r="E33" s="363"/>
      <c r="F33" s="11" t="s">
        <v>30</v>
      </c>
      <c r="G33" s="363"/>
      <c r="H33" s="363"/>
      <c r="I33" s="12" t="s">
        <v>31</v>
      </c>
      <c r="J33" s="363" t="s">
        <v>32</v>
      </c>
      <c r="K33" s="365"/>
    </row>
    <row r="34" spans="1:11" ht="18" customHeight="1">
      <c r="A34" s="17"/>
      <c r="B34" s="18"/>
      <c r="C34" s="18"/>
      <c r="D34" s="364"/>
      <c r="E34" s="364"/>
      <c r="F34" s="13" t="s">
        <v>33</v>
      </c>
      <c r="G34" s="364"/>
      <c r="H34" s="364"/>
      <c r="I34" s="14" t="s">
        <v>34</v>
      </c>
      <c r="J34" s="364"/>
      <c r="K34" s="366"/>
    </row>
    <row r="35" spans="1:11" ht="18" customHeight="1">
      <c r="A35" s="19" t="s">
        <v>36</v>
      </c>
      <c r="B35" s="20"/>
      <c r="C35" s="20"/>
      <c r="D35" s="356"/>
      <c r="E35" s="356"/>
      <c r="F35" s="171"/>
      <c r="G35" s="172" t="s">
        <v>10</v>
      </c>
      <c r="H35" s="173"/>
      <c r="I35" s="173"/>
      <c r="J35" s="173"/>
      <c r="K35" s="174"/>
    </row>
    <row r="36" spans="1:11" ht="28.5" customHeight="1" thickBot="1">
      <c r="A36" s="21"/>
      <c r="B36" s="22"/>
      <c r="C36" s="22"/>
      <c r="D36" s="357"/>
      <c r="E36" s="357"/>
      <c r="F36" s="175"/>
      <c r="G36" s="176" t="s">
        <v>35</v>
      </c>
      <c r="H36" s="177"/>
      <c r="I36" s="177"/>
      <c r="J36" s="177"/>
      <c r="K36" s="178"/>
    </row>
    <row r="37" spans="1:11" ht="17.25" customHeight="1">
      <c r="A37" s="157" t="s">
        <v>234</v>
      </c>
      <c r="B37" s="157"/>
      <c r="C37" s="157"/>
      <c r="D37" s="157"/>
      <c r="E37" s="157"/>
      <c r="F37" s="157"/>
      <c r="G37" s="157"/>
      <c r="H37" s="157"/>
      <c r="I37" s="157"/>
      <c r="J37" s="157"/>
      <c r="K37" s="157"/>
    </row>
    <row r="38" spans="1:11" ht="17.25" customHeight="1">
      <c r="A38" s="157" t="s">
        <v>235</v>
      </c>
      <c r="B38" s="157"/>
      <c r="C38" s="157"/>
      <c r="D38" s="157"/>
      <c r="E38" s="157"/>
      <c r="F38" s="157"/>
      <c r="G38" s="157"/>
      <c r="H38" s="157"/>
      <c r="I38" s="157"/>
      <c r="J38" s="157"/>
      <c r="K38" s="157"/>
    </row>
  </sheetData>
  <mergeCells count="45">
    <mergeCell ref="G8:H8"/>
    <mergeCell ref="H1:K1"/>
    <mergeCell ref="I2:K2"/>
    <mergeCell ref="A3:E3"/>
    <mergeCell ref="A4:K4"/>
    <mergeCell ref="G7:K7"/>
    <mergeCell ref="F6:F7"/>
    <mergeCell ref="G6:K6"/>
    <mergeCell ref="G9:J9"/>
    <mergeCell ref="G11:K11"/>
    <mergeCell ref="G12:K12"/>
    <mergeCell ref="A17:K17"/>
    <mergeCell ref="A19:D19"/>
    <mergeCell ref="I19:J19"/>
    <mergeCell ref="G10:J10"/>
    <mergeCell ref="A24:B28"/>
    <mergeCell ref="C24:E25"/>
    <mergeCell ref="F24:G24"/>
    <mergeCell ref="J24:K24"/>
    <mergeCell ref="F25:G25"/>
    <mergeCell ref="J25:K25"/>
    <mergeCell ref="C26:E27"/>
    <mergeCell ref="F26:G26"/>
    <mergeCell ref="J26:K26"/>
    <mergeCell ref="F27:G27"/>
    <mergeCell ref="J27:K27"/>
    <mergeCell ref="C28:E28"/>
    <mergeCell ref="F28:G28"/>
    <mergeCell ref="J28:K28"/>
    <mergeCell ref="A22:B23"/>
    <mergeCell ref="C22:E23"/>
    <mergeCell ref="F22:G23"/>
    <mergeCell ref="I22:I23"/>
    <mergeCell ref="J22:K23"/>
    <mergeCell ref="D29:E29"/>
    <mergeCell ref="F29:G29"/>
    <mergeCell ref="J29:K29"/>
    <mergeCell ref="D35:E36"/>
    <mergeCell ref="H30:I30"/>
    <mergeCell ref="J30:K30"/>
    <mergeCell ref="H31:K31"/>
    <mergeCell ref="H32:K32"/>
    <mergeCell ref="D33:E34"/>
    <mergeCell ref="G33:H34"/>
    <mergeCell ref="J33:K34"/>
  </mergeCells>
  <phoneticPr fontId="2"/>
  <pageMargins left="0.70866141732283472" right="0.70866141732283472" top="0.35433070866141736" bottom="0.15748031496062992"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9"/>
  <sheetViews>
    <sheetView topLeftCell="B1" workbookViewId="0">
      <selection activeCell="C25" sqref="C25"/>
    </sheetView>
  </sheetViews>
  <sheetFormatPr defaultRowHeight="13"/>
  <cols>
    <col min="1" max="1" width="45.90625" customWidth="1"/>
    <col min="2" max="2" width="30.36328125" customWidth="1"/>
    <col min="3" max="5" width="27.6328125" customWidth="1"/>
  </cols>
  <sheetData>
    <row r="1" spans="1:5" ht="14.25" customHeight="1">
      <c r="B1" t="s">
        <v>177</v>
      </c>
      <c r="C1" t="s">
        <v>178</v>
      </c>
      <c r="D1" t="s">
        <v>179</v>
      </c>
      <c r="E1" t="s">
        <v>180</v>
      </c>
    </row>
    <row r="2" spans="1:5" ht="14.25" customHeight="1">
      <c r="A2" t="s">
        <v>210</v>
      </c>
      <c r="B2" t="s">
        <v>209</v>
      </c>
      <c r="C2" t="s">
        <v>211</v>
      </c>
      <c r="D2" t="s">
        <v>212</v>
      </c>
      <c r="E2" t="s">
        <v>150</v>
      </c>
    </row>
    <row r="3" spans="1:5" ht="14.25" customHeight="1">
      <c r="A3" t="s">
        <v>202</v>
      </c>
      <c r="B3" s="113" t="s">
        <v>181</v>
      </c>
      <c r="C3" s="114" t="s">
        <v>182</v>
      </c>
      <c r="D3" s="114" t="s">
        <v>183</v>
      </c>
      <c r="E3" s="114" t="s">
        <v>184</v>
      </c>
    </row>
    <row r="4" spans="1:5" ht="14.25" customHeight="1">
      <c r="A4" t="s">
        <v>203</v>
      </c>
      <c r="B4" s="113" t="s">
        <v>185</v>
      </c>
      <c r="C4" s="115" t="s">
        <v>186</v>
      </c>
      <c r="D4" s="116" t="s">
        <v>183</v>
      </c>
      <c r="E4" s="116" t="s">
        <v>187</v>
      </c>
    </row>
    <row r="5" spans="1:5" ht="14.25" customHeight="1">
      <c r="A5" t="s">
        <v>204</v>
      </c>
      <c r="B5" s="113" t="s">
        <v>188</v>
      </c>
      <c r="C5" s="116" t="s">
        <v>189</v>
      </c>
      <c r="D5" s="116" t="s">
        <v>183</v>
      </c>
      <c r="E5" s="116" t="s">
        <v>190</v>
      </c>
    </row>
    <row r="6" spans="1:5" ht="14.25" customHeight="1">
      <c r="A6" t="s">
        <v>205</v>
      </c>
      <c r="B6" s="113" t="s">
        <v>191</v>
      </c>
      <c r="C6" s="116" t="s">
        <v>192</v>
      </c>
      <c r="D6" s="116" t="s">
        <v>183</v>
      </c>
      <c r="E6" s="116" t="s">
        <v>193</v>
      </c>
    </row>
    <row r="7" spans="1:5" ht="24.75" customHeight="1">
      <c r="A7" t="s">
        <v>206</v>
      </c>
      <c r="B7" s="113" t="s">
        <v>201</v>
      </c>
      <c r="C7" s="115" t="s">
        <v>194</v>
      </c>
      <c r="D7" s="116" t="s">
        <v>183</v>
      </c>
      <c r="E7" s="116" t="s">
        <v>195</v>
      </c>
    </row>
    <row r="8" spans="1:5" ht="14.25" customHeight="1">
      <c r="A8" t="s">
        <v>207</v>
      </c>
      <c r="B8" s="113" t="s">
        <v>196</v>
      </c>
      <c r="C8" s="117" t="s">
        <v>197</v>
      </c>
      <c r="D8" s="116" t="s">
        <v>183</v>
      </c>
      <c r="E8" s="116" t="s">
        <v>198</v>
      </c>
    </row>
    <row r="9" spans="1:5" ht="14.25" customHeight="1">
      <c r="A9" t="s">
        <v>208</v>
      </c>
      <c r="B9" s="113" t="s">
        <v>199</v>
      </c>
      <c r="C9" s="116" t="s">
        <v>200</v>
      </c>
      <c r="D9" s="116" t="s">
        <v>183</v>
      </c>
      <c r="E9" s="116" t="s">
        <v>214</v>
      </c>
    </row>
    <row r="19" spans="3:3">
      <c r="C19" t="s">
        <v>213</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風しん様式Ａ（委任状 医療機関）</vt:lpstr>
      <vt:lpstr>風しん様式Ｂ実施機関一覧</vt:lpstr>
      <vt:lpstr>風しん様式Ｃ（委任取り下げ）</vt:lpstr>
      <vt:lpstr>風しん様式1</vt:lpstr>
      <vt:lpstr>風しん様式1 (記入例）</vt:lpstr>
      <vt:lpstr>風しん様式2</vt:lpstr>
      <vt:lpstr>風しん様式3-1（那覇市長宛て）</vt:lpstr>
      <vt:lpstr>風しん様式3-2（沖縄県知事宛て）</vt:lpstr>
      <vt:lpstr>医師会データ</vt:lpstr>
      <vt:lpstr>風しん様式1!Print_Area</vt:lpstr>
      <vt:lpstr>'風しん様式1 (記入例）'!Print_Area</vt:lpstr>
      <vt:lpstr>風しん様式2!Print_Area</vt:lpstr>
      <vt:lpstr>'風しん様式3-1（那覇市長宛て）'!Print_Area</vt:lpstr>
      <vt:lpstr>'風しん様式3-2（沖縄県知事宛て）'!Print_Area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0007348</cp:lastModifiedBy>
  <cp:revision>0</cp:revision>
  <cp:lastPrinted>2025-08-07T01:03:53Z</cp:lastPrinted>
  <dcterms:created xsi:type="dcterms:W3CDTF">1601-01-01T00:00:00Z</dcterms:created>
  <dcterms:modified xsi:type="dcterms:W3CDTF">2025-10-22T05:14:13Z</dcterms:modified>
  <cp:category/>
</cp:coreProperties>
</file>