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4895"/>
  </bookViews>
  <sheets>
    <sheet name="経年変化(河川) ＜資料①＞" sheetId="2" r:id="rId1"/>
    <sheet name="経年変化（海域）＜資料②＞" sheetId="3" r:id="rId2"/>
    <sheet name="健康項目(河川)" sheetId="8" r:id="rId3"/>
    <sheet name="健康項目(海域)" sheetId="9" r:id="rId4"/>
    <sheet name="底質(河川)" sheetId="6" r:id="rId5"/>
    <sheet name="底質(海域)" sheetId="7" r:id="rId6"/>
  </sheets>
  <definedNames>
    <definedName name="_xlnm.Print_Area" localSheetId="0">'経年変化(河川) ＜資料①＞'!$A$1:$S$48</definedName>
    <definedName name="_xlnm.Print_Area" localSheetId="1">'経年変化（海域）＜資料②＞'!$A$1:$S$38</definedName>
    <definedName name="_xlnm.Print_Area" localSheetId="2">'健康項目(河川)'!$A$1:$BC$38</definedName>
    <definedName name="_xlnm.Print_Area" localSheetId="3">'健康項目(海域)'!$A$1:$T$35</definedName>
    <definedName name="_xlnm.Print_Titles" localSheetId="2">'健康項目(河川)'!$A:$D</definedName>
    <definedName name="_xlnm.Print_Titles" localSheetId="3">'健康項目(海域)'!$A:$D</definedName>
  </definedNames>
  <calcPr calcId="145621"/>
</workbook>
</file>

<file path=xl/calcChain.xml><?xml version="1.0" encoding="utf-8"?>
<calcChain xmlns="http://schemas.openxmlformats.org/spreadsheetml/2006/main">
  <c r="Y37" i="3" l="1"/>
  <c r="X37" i="3"/>
  <c r="W37" i="3"/>
  <c r="Q37" i="3"/>
  <c r="P37" i="3"/>
  <c r="O37" i="3"/>
  <c r="N37" i="3"/>
  <c r="M37" i="3"/>
  <c r="L37" i="3"/>
  <c r="K37" i="3"/>
  <c r="J37" i="3"/>
  <c r="I37" i="3"/>
  <c r="H37" i="3"/>
  <c r="G37" i="3"/>
  <c r="S36" i="3"/>
  <c r="U34" i="3"/>
  <c r="U33" i="3"/>
  <c r="U32" i="3"/>
  <c r="U31" i="3"/>
  <c r="T31" i="3"/>
  <c r="U30" i="3"/>
  <c r="U29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U17" i="3"/>
  <c r="U16" i="3"/>
  <c r="T16" i="3"/>
  <c r="U15" i="3"/>
  <c r="U14" i="3"/>
  <c r="U13" i="3"/>
  <c r="U12" i="3"/>
  <c r="U11" i="3"/>
  <c r="T11" i="3"/>
  <c r="U10" i="3"/>
  <c r="U9" i="3"/>
  <c r="U8" i="3"/>
  <c r="T8" i="3"/>
  <c r="U7" i="3"/>
  <c r="T7" i="3"/>
  <c r="U6" i="3"/>
  <c r="U5" i="3"/>
  <c r="U4" i="3"/>
  <c r="U38" i="3" s="1"/>
  <c r="T4" i="3"/>
  <c r="S35" i="3" s="1"/>
  <c r="S37" i="3" l="1"/>
  <c r="E56" i="2" l="1"/>
  <c r="E55" i="2"/>
  <c r="E54" i="2"/>
  <c r="E53" i="2"/>
  <c r="E52" i="2"/>
  <c r="Y46" i="2"/>
  <c r="X46" i="2"/>
  <c r="W46" i="2"/>
  <c r="Q46" i="2"/>
  <c r="P46" i="2"/>
  <c r="N46" i="2"/>
  <c r="M46" i="2"/>
  <c r="L46" i="2"/>
  <c r="K46" i="2"/>
  <c r="J46" i="2"/>
  <c r="I46" i="2"/>
  <c r="H46" i="2"/>
  <c r="G46" i="2"/>
  <c r="S45" i="2"/>
  <c r="R45" i="2"/>
  <c r="U43" i="2"/>
  <c r="T43" i="2"/>
  <c r="U42" i="2"/>
  <c r="T42" i="2"/>
  <c r="U41" i="2"/>
  <c r="U40" i="2"/>
  <c r="U39" i="2"/>
  <c r="U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T5" i="2"/>
  <c r="U4" i="2"/>
  <c r="U44" i="2" s="1"/>
  <c r="T4" i="2"/>
  <c r="R46" i="2" l="1"/>
  <c r="S44" i="2"/>
  <c r="S46" i="2" s="1"/>
</calcChain>
</file>

<file path=xl/sharedStrings.xml><?xml version="1.0" encoding="utf-8"?>
<sst xmlns="http://schemas.openxmlformats.org/spreadsheetml/2006/main" count="2320" uniqueCount="401">
  <si>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2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</si>
  <si>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2"/>
  </si>
  <si>
    <t>水域No</t>
    <rPh sb="0" eb="2">
      <t>スイイキ</t>
    </rPh>
    <phoneticPr fontId="2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</si>
  <si>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2"/>
  </si>
  <si>
    <t>類　　型</t>
    <rPh sb="0" eb="4">
      <t>ルイケイ</t>
    </rPh>
    <phoneticPr fontId="2"/>
  </si>
  <si>
    <t>基 準 値</t>
    <rPh sb="0" eb="5">
      <t>キジュンチ</t>
    </rPh>
    <phoneticPr fontId="2"/>
  </si>
  <si>
    <t>環 境 基 準 点</t>
    <rPh sb="0" eb="3">
      <t>カンキョウ</t>
    </rPh>
    <rPh sb="4" eb="9">
      <t>キジュンテン</t>
    </rPh>
    <phoneticPr fontId="2"/>
  </si>
  <si>
    <t>H16</t>
  </si>
  <si>
    <t>H17</t>
  </si>
  <si>
    <t>H19</t>
  </si>
  <si>
    <t>H20</t>
  </si>
  <si>
    <t>H21</t>
  </si>
  <si>
    <t>判定</t>
    <rPh sb="0" eb="2">
      <t>ハンテイ</t>
    </rPh>
    <phoneticPr fontId="2"/>
  </si>
  <si>
    <t>H11</t>
  </si>
  <si>
    <t>H12</t>
  </si>
  <si>
    <t>H13</t>
  </si>
  <si>
    <t>比謝川（１）</t>
    <rPh sb="0" eb="2">
      <t>ヒジャ</t>
    </rPh>
    <rPh sb="2" eb="3">
      <t>ガワ</t>
    </rPh>
    <phoneticPr fontId="2"/>
  </si>
  <si>
    <t>比謝川ポンプ場</t>
    <rPh sb="0" eb="2">
      <t>ヒジャ</t>
    </rPh>
    <rPh sb="2" eb="3">
      <t>ガワ</t>
    </rPh>
    <rPh sb="6" eb="7">
      <t>ジョウ</t>
    </rPh>
    <phoneticPr fontId="2"/>
  </si>
  <si>
    <t>比謝川（２）</t>
    <rPh sb="0" eb="2">
      <t>ヒジャ</t>
    </rPh>
    <rPh sb="2" eb="3">
      <t>ガワ</t>
    </rPh>
    <phoneticPr fontId="2"/>
  </si>
  <si>
    <t>トニ－橋</t>
    <rPh sb="3" eb="4">
      <t>バシ</t>
    </rPh>
    <phoneticPr fontId="2"/>
  </si>
  <si>
    <t>比謝川（３）</t>
    <rPh sb="0" eb="2">
      <t>ヒジャ</t>
    </rPh>
    <rPh sb="2" eb="3">
      <t>ガワ</t>
    </rPh>
    <phoneticPr fontId="2"/>
  </si>
  <si>
    <t>与那原川合流点</t>
    <rPh sb="0" eb="3">
      <t>ヨナバル</t>
    </rPh>
    <rPh sb="3" eb="4">
      <t>ガワ</t>
    </rPh>
    <rPh sb="4" eb="7">
      <t>ゴウリュウテン</t>
    </rPh>
    <phoneticPr fontId="2"/>
  </si>
  <si>
    <t>国場川（１）</t>
    <rPh sb="0" eb="2">
      <t>コクバ</t>
    </rPh>
    <rPh sb="2" eb="3">
      <t>ガワ</t>
    </rPh>
    <phoneticPr fontId="2"/>
  </si>
  <si>
    <t>那覇大橋</t>
    <rPh sb="0" eb="2">
      <t>ナハ</t>
    </rPh>
    <rPh sb="2" eb="4">
      <t>オオハシ</t>
    </rPh>
    <phoneticPr fontId="2"/>
  </si>
  <si>
    <t>国場川（２）</t>
    <rPh sb="0" eb="2">
      <t>コクバ</t>
    </rPh>
    <rPh sb="2" eb="3">
      <t>ガワ</t>
    </rPh>
    <phoneticPr fontId="2"/>
  </si>
  <si>
    <t>真玉橋</t>
    <rPh sb="0" eb="3">
      <t>マダンバシ</t>
    </rPh>
    <phoneticPr fontId="2"/>
  </si>
  <si>
    <t>満名川（１）</t>
    <rPh sb="0" eb="2">
      <t>マンナ</t>
    </rPh>
    <rPh sb="2" eb="3">
      <t>ガワ</t>
    </rPh>
    <phoneticPr fontId="2"/>
  </si>
  <si>
    <t>渡久地橋</t>
    <rPh sb="0" eb="3">
      <t>トグチ</t>
    </rPh>
    <rPh sb="3" eb="4">
      <t>バシ</t>
    </rPh>
    <phoneticPr fontId="2"/>
  </si>
  <si>
    <t>満名川（２）</t>
    <rPh sb="0" eb="2">
      <t>マンナ</t>
    </rPh>
    <rPh sb="2" eb="3">
      <t>ガワ</t>
    </rPh>
    <phoneticPr fontId="2"/>
  </si>
  <si>
    <t>伊野波川合流点</t>
    <rPh sb="0" eb="3">
      <t>イノハ</t>
    </rPh>
    <rPh sb="3" eb="4">
      <t>ガワ</t>
    </rPh>
    <rPh sb="4" eb="7">
      <t>ゴウリュウテン</t>
    </rPh>
    <phoneticPr fontId="2"/>
  </si>
  <si>
    <t>福地川</t>
    <rPh sb="0" eb="2">
      <t>フクチ</t>
    </rPh>
    <rPh sb="2" eb="3">
      <t>ガワ</t>
    </rPh>
    <phoneticPr fontId="2"/>
  </si>
  <si>
    <t>福地ダム</t>
    <rPh sb="0" eb="2">
      <t>フクチ</t>
    </rPh>
    <phoneticPr fontId="2"/>
  </si>
  <si>
    <t>天願川（１）</t>
    <rPh sb="0" eb="2">
      <t>テンガン</t>
    </rPh>
    <rPh sb="2" eb="3">
      <t>ガワ</t>
    </rPh>
    <phoneticPr fontId="2"/>
  </si>
  <si>
    <t>河口</t>
    <rPh sb="0" eb="2">
      <t>カコウ</t>
    </rPh>
    <phoneticPr fontId="2"/>
  </si>
  <si>
    <t>天願川（２）</t>
    <rPh sb="0" eb="2">
      <t>テンガン</t>
    </rPh>
    <rPh sb="2" eb="3">
      <t>ガワ</t>
    </rPh>
    <phoneticPr fontId="2"/>
  </si>
  <si>
    <t>合流点下流100m</t>
    <rPh sb="0" eb="3">
      <t>ゴウリュウテン</t>
    </rPh>
    <rPh sb="3" eb="5">
      <t>カリュウ</t>
    </rPh>
    <phoneticPr fontId="2"/>
  </si>
  <si>
    <t>漢那川</t>
    <rPh sb="0" eb="2">
      <t>カンナ</t>
    </rPh>
    <rPh sb="2" eb="3">
      <t>ガワ</t>
    </rPh>
    <phoneticPr fontId="2"/>
  </si>
  <si>
    <t>漢那ダム</t>
    <rPh sb="0" eb="2">
      <t>カンナ</t>
    </rPh>
    <phoneticPr fontId="2"/>
  </si>
  <si>
    <t>羽地大川</t>
    <rPh sb="0" eb="2">
      <t>ハネジ</t>
    </rPh>
    <rPh sb="2" eb="4">
      <t>オオカワ</t>
    </rPh>
    <phoneticPr fontId="2"/>
  </si>
  <si>
    <t>名護市取水場</t>
    <rPh sb="0" eb="3">
      <t>ナゴシ</t>
    </rPh>
    <rPh sb="3" eb="6">
      <t>シュスイジョウ</t>
    </rPh>
    <phoneticPr fontId="2"/>
  </si>
  <si>
    <t>我部祖河川（１）</t>
    <rPh sb="0" eb="4">
      <t>ガブソカ</t>
    </rPh>
    <rPh sb="4" eb="5">
      <t>ガワ</t>
    </rPh>
    <phoneticPr fontId="2"/>
  </si>
  <si>
    <t>石橋</t>
    <rPh sb="0" eb="2">
      <t>イシバシ</t>
    </rPh>
    <phoneticPr fontId="2"/>
  </si>
  <si>
    <t>我部祖河川（２）</t>
    <rPh sb="0" eb="4">
      <t>ガブソカ</t>
    </rPh>
    <rPh sb="4" eb="5">
      <t>ガワ</t>
    </rPh>
    <phoneticPr fontId="2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</si>
  <si>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2"/>
  </si>
  <si>
    <t>我部祖河川（３）</t>
    <rPh sb="0" eb="4">
      <t>ガブソカ</t>
    </rPh>
    <rPh sb="4" eb="5">
      <t>ガワ</t>
    </rPh>
    <phoneticPr fontId="2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</si>
  <si>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2"/>
  </si>
  <si>
    <t>新川川（１）</t>
    <rPh sb="0" eb="2">
      <t>アラカワ</t>
    </rPh>
    <rPh sb="2" eb="3">
      <t>ガワ</t>
    </rPh>
    <phoneticPr fontId="2"/>
  </si>
  <si>
    <t>下流の高江橋</t>
    <rPh sb="0" eb="2">
      <t>カリュウ</t>
    </rPh>
    <rPh sb="3" eb="5">
      <t>タカエ</t>
    </rPh>
    <rPh sb="5" eb="6">
      <t>バシ</t>
    </rPh>
    <phoneticPr fontId="2"/>
  </si>
  <si>
    <t>新川川（２）</t>
    <rPh sb="0" eb="2">
      <t>アラカワ</t>
    </rPh>
    <rPh sb="2" eb="3">
      <t>ガワ</t>
    </rPh>
    <phoneticPr fontId="2"/>
  </si>
  <si>
    <t>新川ダム</t>
    <rPh sb="0" eb="2">
      <t>アラカワ</t>
    </rPh>
    <phoneticPr fontId="2"/>
  </si>
  <si>
    <t>安波川（１）</t>
    <rPh sb="0" eb="2">
      <t>アハ</t>
    </rPh>
    <rPh sb="2" eb="3">
      <t>ガワ</t>
    </rPh>
    <phoneticPr fontId="2"/>
  </si>
  <si>
    <t>安波大橋</t>
    <rPh sb="0" eb="2">
      <t>アハ</t>
    </rPh>
    <rPh sb="2" eb="4">
      <t>オオハシ</t>
    </rPh>
    <phoneticPr fontId="2"/>
  </si>
  <si>
    <t>安波川（２）</t>
    <rPh sb="0" eb="2">
      <t>アハ</t>
    </rPh>
    <rPh sb="2" eb="3">
      <t>ガワ</t>
    </rPh>
    <phoneticPr fontId="2"/>
  </si>
  <si>
    <t>安波小中校後方</t>
    <rPh sb="0" eb="2">
      <t>アハ</t>
    </rPh>
    <rPh sb="2" eb="4">
      <t>ショウチュウ</t>
    </rPh>
    <rPh sb="4" eb="5">
      <t>コウ</t>
    </rPh>
    <rPh sb="5" eb="7">
      <t>コウホウ</t>
    </rPh>
    <phoneticPr fontId="2"/>
  </si>
  <si>
    <t>普久川（１）</t>
    <rPh sb="0" eb="3">
      <t>フンガワ</t>
    </rPh>
    <phoneticPr fontId="2"/>
  </si>
  <si>
    <t>御拝橋</t>
    <rPh sb="0" eb="1">
      <t>ミ</t>
    </rPh>
    <rPh sb="1" eb="2">
      <t>オガ</t>
    </rPh>
    <rPh sb="2" eb="3">
      <t>バシ</t>
    </rPh>
    <phoneticPr fontId="2"/>
  </si>
  <si>
    <t>&lt;0.5</t>
  </si>
  <si>
    <t>普久川（２）</t>
    <rPh sb="0" eb="3">
      <t>フンガワ</t>
    </rPh>
    <phoneticPr fontId="2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</si>
  <si>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2"/>
  </si>
  <si>
    <t>汀間川（１）</t>
    <rPh sb="0" eb="2">
      <t>テイマ</t>
    </rPh>
    <rPh sb="2" eb="3">
      <t>ガワ</t>
    </rPh>
    <phoneticPr fontId="2"/>
  </si>
  <si>
    <t>嘉手苅橋から上流200m</t>
    <rPh sb="0" eb="3">
      <t>カデカル</t>
    </rPh>
    <rPh sb="3" eb="4">
      <t>バシ</t>
    </rPh>
    <rPh sb="6" eb="8">
      <t>ジョウリュウ</t>
    </rPh>
    <phoneticPr fontId="2"/>
  </si>
  <si>
    <t>汀間川（２）</t>
    <rPh sb="0" eb="2">
      <t>テイマ</t>
    </rPh>
    <rPh sb="2" eb="3">
      <t>ガワ</t>
    </rPh>
    <phoneticPr fontId="2"/>
  </si>
  <si>
    <t>三原小中学校前堰堤上流50m</t>
    <rPh sb="0" eb="2">
      <t>ミハラ</t>
    </rPh>
    <rPh sb="2" eb="4">
      <t>ショウチュウ</t>
    </rPh>
    <rPh sb="4" eb="6">
      <t>ガッコウ</t>
    </rPh>
    <rPh sb="6" eb="7">
      <t>マエ</t>
    </rPh>
    <rPh sb="7" eb="8">
      <t>セキ</t>
    </rPh>
    <rPh sb="8" eb="9">
      <t>テイ</t>
    </rPh>
    <rPh sb="9" eb="11">
      <t>ジョウリュウ</t>
    </rPh>
    <phoneticPr fontId="2"/>
  </si>
  <si>
    <t>久茂地川</t>
    <rPh sb="0" eb="3">
      <t>クモジ</t>
    </rPh>
    <rPh sb="3" eb="4">
      <t>ガワ</t>
    </rPh>
    <phoneticPr fontId="2"/>
  </si>
  <si>
    <t>泉崎橋</t>
    <rPh sb="0" eb="2">
      <t>イズミザキ</t>
    </rPh>
    <rPh sb="2" eb="3">
      <t>バシ</t>
    </rPh>
    <phoneticPr fontId="2"/>
  </si>
  <si>
    <t>安里川</t>
    <rPh sb="0" eb="2">
      <t>アサト</t>
    </rPh>
    <rPh sb="2" eb="3">
      <t>ガワ</t>
    </rPh>
    <phoneticPr fontId="2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</si>
  <si>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2"/>
  </si>
  <si>
    <t>安謝川</t>
    <rPh sb="0" eb="2">
      <t>アジャ</t>
    </rPh>
    <rPh sb="2" eb="3">
      <t>ガワ</t>
    </rPh>
    <phoneticPr fontId="2"/>
  </si>
  <si>
    <t>安謝橋</t>
    <rPh sb="0" eb="2">
      <t>アジャ</t>
    </rPh>
    <rPh sb="2" eb="3">
      <t>バシ</t>
    </rPh>
    <phoneticPr fontId="2"/>
  </si>
  <si>
    <t>報得川</t>
    <rPh sb="0" eb="3">
      <t>ムクエガワ</t>
    </rPh>
    <phoneticPr fontId="2"/>
  </si>
  <si>
    <t>水位計設置点</t>
    <rPh sb="0" eb="3">
      <t>スイイケイ</t>
    </rPh>
    <rPh sb="3" eb="5">
      <t>セッチテン</t>
    </rPh>
    <rPh sb="5" eb="6">
      <t>テン</t>
    </rPh>
    <phoneticPr fontId="2"/>
  </si>
  <si>
    <t>牧港川</t>
    <rPh sb="0" eb="2">
      <t>マキミナト</t>
    </rPh>
    <rPh sb="2" eb="3">
      <t>ガワ</t>
    </rPh>
    <phoneticPr fontId="2"/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</si>
  <si>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2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</si>
  <si>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2"/>
  </si>
  <si>
    <t>辺野喜川</t>
    <rPh sb="0" eb="3">
      <t>ベノキ</t>
    </rPh>
    <rPh sb="3" eb="4">
      <t>ガワ</t>
    </rPh>
    <phoneticPr fontId="2"/>
  </si>
  <si>
    <t>辺野喜橋</t>
    <rPh sb="0" eb="3">
      <t>ベノキ</t>
    </rPh>
    <rPh sb="3" eb="4">
      <t>バシ</t>
    </rPh>
    <phoneticPr fontId="2"/>
  </si>
  <si>
    <t>饒波川</t>
    <rPh sb="0" eb="2">
      <t>ノハ</t>
    </rPh>
    <rPh sb="2" eb="3">
      <t>ガワ</t>
    </rPh>
    <phoneticPr fontId="2"/>
  </si>
  <si>
    <t>石火矢橋</t>
    <rPh sb="0" eb="1">
      <t>イシ</t>
    </rPh>
    <rPh sb="1" eb="2">
      <t>ヒ</t>
    </rPh>
    <rPh sb="2" eb="4">
      <t>ヤバシ</t>
    </rPh>
    <phoneticPr fontId="2"/>
  </si>
  <si>
    <t>源河川</t>
    <rPh sb="0" eb="2">
      <t>ゲンカ</t>
    </rPh>
    <rPh sb="2" eb="3">
      <t>ガワ</t>
    </rPh>
    <phoneticPr fontId="2"/>
  </si>
  <si>
    <t>取水場</t>
    <rPh sb="0" eb="3">
      <t>シュスイジョウ</t>
    </rPh>
    <phoneticPr fontId="2"/>
  </si>
  <si>
    <t>平南川</t>
    <rPh sb="0" eb="2">
      <t>ヘナン</t>
    </rPh>
    <rPh sb="2" eb="3">
      <t>ガワ</t>
    </rPh>
    <phoneticPr fontId="2"/>
  </si>
  <si>
    <t>ｱｻﾞｶ橋下流30m</t>
    <rPh sb="4" eb="5">
      <t>バシ</t>
    </rPh>
    <rPh sb="5" eb="7">
      <t>カリュウ</t>
    </rPh>
    <phoneticPr fontId="2"/>
  </si>
  <si>
    <t>大保川</t>
    <rPh sb="0" eb="2">
      <t>タイホ</t>
    </rPh>
    <rPh sb="2" eb="3">
      <t>ガワ</t>
    </rPh>
    <phoneticPr fontId="2"/>
  </si>
  <si>
    <t>田港橋</t>
    <rPh sb="0" eb="2">
      <t>タミナト</t>
    </rPh>
    <rPh sb="2" eb="3">
      <t>バシ</t>
    </rPh>
    <phoneticPr fontId="2"/>
  </si>
  <si>
    <t>宮良川</t>
    <rPh sb="0" eb="2">
      <t>ミヤラ</t>
    </rPh>
    <rPh sb="2" eb="3">
      <t>ガワ</t>
    </rPh>
    <phoneticPr fontId="2"/>
  </si>
  <si>
    <t>平喜名橋</t>
    <rPh sb="0" eb="1">
      <t>ヒラ</t>
    </rPh>
    <rPh sb="1" eb="3">
      <t>キナ</t>
    </rPh>
    <rPh sb="3" eb="4">
      <t>バシ</t>
    </rPh>
    <phoneticPr fontId="2"/>
  </si>
  <si>
    <t>○</t>
  </si>
  <si>
    <t>名蔵川</t>
    <rPh sb="0" eb="2">
      <t>ナグラ</t>
    </rPh>
    <rPh sb="2" eb="3">
      <t>ガワ</t>
    </rPh>
    <phoneticPr fontId="2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</si>
  <si>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2"/>
  </si>
  <si>
    <t>雄樋川</t>
    <rPh sb="0" eb="3">
      <t>ユウヒガワ</t>
    </rPh>
    <phoneticPr fontId="2"/>
  </si>
  <si>
    <t>前川</t>
    <rPh sb="0" eb="2">
      <t>マエカワ</t>
    </rPh>
    <phoneticPr fontId="2"/>
  </si>
  <si>
    <t>石川橋</t>
    <rPh sb="0" eb="2">
      <t>イシカワ</t>
    </rPh>
    <rPh sb="2" eb="3">
      <t>バシ</t>
    </rPh>
    <phoneticPr fontId="2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</si>
  <si>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2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</si>
  <si>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2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</si>
  <si>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2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</si>
  <si>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2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</si>
  <si>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2"/>
  </si>
  <si>
    <t>H18</t>
    <phoneticPr fontId="2"/>
  </si>
  <si>
    <t>H22</t>
    <phoneticPr fontId="2"/>
  </si>
  <si>
    <t>H23</t>
    <phoneticPr fontId="2"/>
  </si>
  <si>
    <t>H24</t>
  </si>
  <si>
    <t>H25</t>
    <phoneticPr fontId="2"/>
  </si>
  <si>
    <t>H26</t>
    <phoneticPr fontId="2"/>
  </si>
  <si>
    <t>H27</t>
    <phoneticPr fontId="2"/>
  </si>
  <si>
    <t>H28</t>
    <phoneticPr fontId="2"/>
  </si>
  <si>
    <t>Ｂ</t>
    <phoneticPr fontId="2"/>
  </si>
  <si>
    <t>Ｃ</t>
    <phoneticPr fontId="2"/>
  </si>
  <si>
    <t>Ｅ</t>
    <phoneticPr fontId="2"/>
  </si>
  <si>
    <t>Ａ</t>
    <phoneticPr fontId="2"/>
  </si>
  <si>
    <t>&lt;0.5</t>
    <phoneticPr fontId="2"/>
  </si>
  <si>
    <t>Ｂ</t>
    <phoneticPr fontId="2"/>
  </si>
  <si>
    <t>Ｂ</t>
    <phoneticPr fontId="2"/>
  </si>
  <si>
    <t>&lt;0.5</t>
    <phoneticPr fontId="2"/>
  </si>
  <si>
    <t>Ｄ</t>
    <phoneticPr fontId="2"/>
  </si>
  <si>
    <t>(1.2)</t>
    <phoneticPr fontId="2"/>
  </si>
  <si>
    <t>(1.1)</t>
    <phoneticPr fontId="2"/>
  </si>
  <si>
    <t>＊</t>
    <phoneticPr fontId="2"/>
  </si>
  <si>
    <t xml:space="preserve"> </t>
    <phoneticPr fontId="2"/>
  </si>
  <si>
    <t>宮良川、名蔵川の平成１０年、１１年の値が高いのは、採水時における消毒用アルコ－ルによるものと判明した。
（　）は回帰式により相関の式を求め、参考値を示したものである。</t>
    <rPh sb="0" eb="2">
      <t>ミヤラ</t>
    </rPh>
    <rPh sb="2" eb="3">
      <t>ガワ</t>
    </rPh>
    <rPh sb="4" eb="6">
      <t>ナグラ</t>
    </rPh>
    <rPh sb="6" eb="7">
      <t>ガワ</t>
    </rPh>
    <rPh sb="8" eb="10">
      <t>ヘイセイ</t>
    </rPh>
    <rPh sb="12" eb="13">
      <t>ネン</t>
    </rPh>
    <rPh sb="16" eb="17">
      <t>ネン</t>
    </rPh>
    <rPh sb="18" eb="19">
      <t>アタイ</t>
    </rPh>
    <rPh sb="20" eb="21">
      <t>タカ</t>
    </rPh>
    <rPh sb="25" eb="27">
      <t>サイスイ</t>
    </rPh>
    <rPh sb="27" eb="28">
      <t>ジ</t>
    </rPh>
    <rPh sb="32" eb="35">
      <t>ショウドクヨウ</t>
    </rPh>
    <rPh sb="46" eb="48">
      <t>ハンメイ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</si>
  <si>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</si>
  <si>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</si>
  <si>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</si>
  <si>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</si>
  <si>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2"/>
  </si>
  <si>
    <t>海域No</t>
    <rPh sb="0" eb="2">
      <t>カイイキ</t>
    </rPh>
    <phoneticPr fontId="2"/>
  </si>
  <si>
    <t>H18</t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</si>
  <si>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</si>
  <si>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</si>
  <si>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</si>
  <si>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</si>
  <si>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</si>
  <si>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</si>
  <si>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</si>
  <si>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中城湾</t>
    <rPh sb="0" eb="3">
      <t>ナカグスクワン</t>
    </rPh>
    <phoneticPr fontId="2"/>
  </si>
  <si>
    <t>Ａ</t>
    <phoneticPr fontId="2"/>
  </si>
  <si>
    <t>当添海岸</t>
    <rPh sb="0" eb="1">
      <t>トウ</t>
    </rPh>
    <rPh sb="1" eb="2">
      <t>ゾ</t>
    </rPh>
    <rPh sb="2" eb="4">
      <t>カイガン</t>
    </rPh>
    <phoneticPr fontId="2"/>
  </si>
  <si>
    <t>湾内２</t>
    <rPh sb="0" eb="2">
      <t>ワンナイ</t>
    </rPh>
    <phoneticPr fontId="2"/>
  </si>
  <si>
    <t>湾内３</t>
    <rPh sb="0" eb="2">
      <t>ワンナイ</t>
    </rPh>
    <phoneticPr fontId="2"/>
  </si>
  <si>
    <t>与勝海域</t>
    <rPh sb="0" eb="2">
      <t>ヨカツ</t>
    </rPh>
    <rPh sb="2" eb="4">
      <t>カイイキ</t>
    </rPh>
    <phoneticPr fontId="2"/>
  </si>
  <si>
    <t>埋立地西海域</t>
    <rPh sb="0" eb="3">
      <t>ウメタテチ</t>
    </rPh>
    <rPh sb="3" eb="4">
      <t>ニシ</t>
    </rPh>
    <rPh sb="4" eb="6">
      <t>カイイキ</t>
    </rPh>
    <phoneticPr fontId="2"/>
  </si>
  <si>
    <t>&lt;0.5</t>
    <phoneticPr fontId="2"/>
  </si>
  <si>
    <t>金武湾</t>
    <rPh sb="0" eb="3">
      <t>キンワン</t>
    </rPh>
    <phoneticPr fontId="2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</si>
  <si>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2"/>
  </si>
  <si>
    <t>石川ビ－チ沖</t>
    <rPh sb="0" eb="2">
      <t>イシカワ</t>
    </rPh>
    <rPh sb="5" eb="6">
      <t>オキ</t>
    </rPh>
    <phoneticPr fontId="2"/>
  </si>
  <si>
    <t>湾口中央</t>
    <rPh sb="0" eb="2">
      <t>ワンコウ</t>
    </rPh>
    <rPh sb="2" eb="4">
      <t>チュウオウ</t>
    </rPh>
    <phoneticPr fontId="2"/>
  </si>
  <si>
    <t>那覇港海域</t>
    <rPh sb="0" eb="3">
      <t>ナハコウ</t>
    </rPh>
    <rPh sb="3" eb="5">
      <t>カイイキ</t>
    </rPh>
    <phoneticPr fontId="2"/>
  </si>
  <si>
    <t>那覇港沖</t>
    <rPh sb="0" eb="3">
      <t>ナハコウ</t>
    </rPh>
    <rPh sb="3" eb="4">
      <t>オキ</t>
    </rPh>
    <phoneticPr fontId="2"/>
  </si>
  <si>
    <t>那覇港内</t>
    <rPh sb="0" eb="2">
      <t>ナハ</t>
    </rPh>
    <rPh sb="2" eb="4">
      <t>コウナイ</t>
    </rPh>
    <phoneticPr fontId="2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</si>
  <si>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2"/>
  </si>
  <si>
    <t>泊港内</t>
    <rPh sb="0" eb="1">
      <t>トマリ</t>
    </rPh>
    <rPh sb="1" eb="3">
      <t>コウナイ</t>
    </rPh>
    <phoneticPr fontId="2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</si>
  <si>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2"/>
  </si>
  <si>
    <t>名護湾</t>
    <rPh sb="0" eb="3">
      <t>ナゴワン</t>
    </rPh>
    <phoneticPr fontId="2"/>
  </si>
  <si>
    <t>名護海岸</t>
    <rPh sb="0" eb="2">
      <t>ナゴ</t>
    </rPh>
    <rPh sb="2" eb="4">
      <t>カイガン</t>
    </rPh>
    <phoneticPr fontId="2"/>
  </si>
  <si>
    <t>湾内</t>
    <rPh sb="0" eb="2">
      <t>ワンナイ</t>
    </rPh>
    <phoneticPr fontId="2"/>
  </si>
  <si>
    <t>部間海岸</t>
    <rPh sb="0" eb="1">
      <t>ブ</t>
    </rPh>
    <rPh sb="1" eb="2">
      <t>マ</t>
    </rPh>
    <rPh sb="2" eb="4">
      <t>カイガン</t>
    </rPh>
    <phoneticPr fontId="2"/>
  </si>
  <si>
    <t>平良港</t>
    <rPh sb="0" eb="3">
      <t>ヒララコウ</t>
    </rPh>
    <phoneticPr fontId="2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</si>
  <si>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2"/>
  </si>
  <si>
    <t>石垣港</t>
    <rPh sb="0" eb="2">
      <t>イシガキ</t>
    </rPh>
    <rPh sb="2" eb="3">
      <t>コウ</t>
    </rPh>
    <phoneticPr fontId="2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</si>
  <si>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2"/>
  </si>
  <si>
    <t>(1.3)</t>
    <phoneticPr fontId="2"/>
  </si>
  <si>
    <t>川平湾</t>
    <rPh sb="0" eb="2">
      <t>カビラ</t>
    </rPh>
    <rPh sb="2" eb="3">
      <t>ワン</t>
    </rPh>
    <phoneticPr fontId="2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</si>
  <si>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2"/>
  </si>
  <si>
    <t>(1.5)</t>
    <phoneticPr fontId="2"/>
  </si>
  <si>
    <t>羽地内海（１）</t>
    <rPh sb="0" eb="4">
      <t>ハネジナイカイ</t>
    </rPh>
    <phoneticPr fontId="2"/>
  </si>
  <si>
    <t>Ｂ</t>
    <phoneticPr fontId="2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</si>
  <si>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2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</si>
  <si>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2"/>
  </si>
  <si>
    <t>羽地内海（２）</t>
    <rPh sb="0" eb="4">
      <t>ハネジナイカイ</t>
    </rPh>
    <phoneticPr fontId="2"/>
  </si>
  <si>
    <t>羽地内海中央</t>
    <rPh sb="0" eb="4">
      <t>ハネジナイカイ</t>
    </rPh>
    <rPh sb="4" eb="6">
      <t>チュウオウ</t>
    </rPh>
    <phoneticPr fontId="2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</si>
  <si>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2"/>
  </si>
  <si>
    <t>糸満海域</t>
    <rPh sb="0" eb="2">
      <t>イトマン</t>
    </rPh>
    <rPh sb="2" eb="4">
      <t>カイイキ</t>
    </rPh>
    <phoneticPr fontId="2"/>
  </si>
  <si>
    <t>糸満漁港</t>
    <rPh sb="0" eb="2">
      <t>イトマン</t>
    </rPh>
    <rPh sb="2" eb="4">
      <t>ギョコウ</t>
    </rPh>
    <phoneticPr fontId="2"/>
  </si>
  <si>
    <t>糸満漁港沖</t>
    <rPh sb="0" eb="2">
      <t>イトマン</t>
    </rPh>
    <rPh sb="2" eb="4">
      <t>ギョコウ</t>
    </rPh>
    <rPh sb="4" eb="5">
      <t>オキ</t>
    </rPh>
    <phoneticPr fontId="2"/>
  </si>
  <si>
    <t>岡波岩東</t>
    <rPh sb="0" eb="2">
      <t>オカナミ</t>
    </rPh>
    <rPh sb="2" eb="3">
      <t>イワ</t>
    </rPh>
    <rPh sb="3" eb="4">
      <t>ヒガシ</t>
    </rPh>
    <phoneticPr fontId="2"/>
  </si>
  <si>
    <t>恩納海域</t>
    <rPh sb="0" eb="2">
      <t>オンナ</t>
    </rPh>
    <rPh sb="2" eb="4">
      <t>カイイキ</t>
    </rPh>
    <phoneticPr fontId="2"/>
  </si>
  <si>
    <t>伊武部海岸地先</t>
    <rPh sb="0" eb="3">
      <t>インブ</t>
    </rPh>
    <rPh sb="3" eb="5">
      <t>カイガン</t>
    </rPh>
    <rPh sb="5" eb="7">
      <t>チサキ</t>
    </rPh>
    <phoneticPr fontId="2"/>
  </si>
  <si>
    <t>恩納漁港地先</t>
    <rPh sb="0" eb="2">
      <t>オンナ</t>
    </rPh>
    <rPh sb="2" eb="4">
      <t>ギョコウ</t>
    </rPh>
    <rPh sb="4" eb="6">
      <t>チサキ</t>
    </rPh>
    <phoneticPr fontId="2"/>
  </si>
  <si>
    <t>冨着海岸地先</t>
    <rPh sb="0" eb="2">
      <t>フチャク</t>
    </rPh>
    <rPh sb="2" eb="4">
      <t>カイガン</t>
    </rPh>
    <rPh sb="4" eb="6">
      <t>チサキ</t>
    </rPh>
    <phoneticPr fontId="2"/>
  </si>
  <si>
    <t>長浜海岸地先</t>
    <rPh sb="0" eb="2">
      <t>ナガハマ</t>
    </rPh>
    <rPh sb="2" eb="4">
      <t>カイガン</t>
    </rPh>
    <rPh sb="4" eb="6">
      <t>チサキ</t>
    </rPh>
    <phoneticPr fontId="2"/>
  </si>
  <si>
    <t>＊</t>
    <phoneticPr fontId="2"/>
  </si>
  <si>
    <t>平成１０年年度及び１１年度の石垣港､川平湾の値が高いのは、採水時における消毒用アルコ－ルによるものと判明した。（　）は回帰式により相関の式を求め、参考値を示したものである。</t>
    <rPh sb="0" eb="2">
      <t>ヘイセイ</t>
    </rPh>
    <rPh sb="4" eb="5">
      <t>ネン</t>
    </rPh>
    <rPh sb="5" eb="7">
      <t>ネンド</t>
    </rPh>
    <rPh sb="7" eb="8">
      <t>オヨ</t>
    </rPh>
    <rPh sb="11" eb="12">
      <t>ネン</t>
    </rPh>
    <rPh sb="12" eb="13">
      <t>ド</t>
    </rPh>
    <rPh sb="14" eb="16">
      <t>イシガキ</t>
    </rPh>
    <rPh sb="16" eb="17">
      <t>コウ</t>
    </rPh>
    <rPh sb="18" eb="20">
      <t>カビラ</t>
    </rPh>
    <rPh sb="20" eb="21">
      <t>ワン</t>
    </rPh>
    <rPh sb="22" eb="23">
      <t>アタイ</t>
    </rPh>
    <rPh sb="24" eb="25">
      <t>タカ</t>
    </rPh>
    <rPh sb="29" eb="31">
      <t>サイスイ</t>
    </rPh>
    <rPh sb="31" eb="32">
      <t>ジ</t>
    </rPh>
    <rPh sb="36" eb="39">
      <t>ショウドクヨウ</t>
    </rPh>
    <phoneticPr fontId="2"/>
  </si>
  <si>
    <t xml:space="preserve"> 　</t>
    <phoneticPr fontId="2"/>
  </si>
  <si>
    <t>羽地大川</t>
  </si>
  <si>
    <t>久茂地川</t>
  </si>
  <si>
    <t>安里川</t>
  </si>
  <si>
    <t>饒波川</t>
  </si>
  <si>
    <t>安謝川</t>
  </si>
  <si>
    <t>報得川</t>
  </si>
  <si>
    <t>源河川</t>
  </si>
  <si>
    <t>平南川</t>
  </si>
  <si>
    <t>宮良川</t>
  </si>
  <si>
    <t>名蔵川</t>
  </si>
  <si>
    <t>億首川</t>
    <rPh sb="0" eb="3">
      <t>オククビガワ</t>
    </rPh>
    <phoneticPr fontId="2"/>
  </si>
  <si>
    <t>大保川</t>
  </si>
  <si>
    <t>統一地点番号</t>
  </si>
  <si>
    <t>県地点番号</t>
  </si>
  <si>
    <t>7-ﾛ</t>
  </si>
  <si>
    <t>46-ｲ</t>
  </si>
  <si>
    <t>47-ｲ</t>
  </si>
  <si>
    <t>55-ﾛ</t>
  </si>
  <si>
    <t>75-ロ</t>
  </si>
  <si>
    <t>分類</t>
  </si>
  <si>
    <t>環境基準値</t>
  </si>
  <si>
    <t>単位</t>
  </si>
  <si>
    <t>カドミウム</t>
  </si>
  <si>
    <t>mg/L</t>
  </si>
  <si>
    <t>&lt; 0.0003</t>
  </si>
  <si>
    <t>全シアン</t>
  </si>
  <si>
    <t>検出されないこと</t>
  </si>
  <si>
    <t>&lt; 0.1</t>
  </si>
  <si>
    <t>鉛</t>
  </si>
  <si>
    <t>&lt; 0.002</t>
  </si>
  <si>
    <t>六価クロム</t>
  </si>
  <si>
    <t>&lt; 0.02</t>
  </si>
  <si>
    <t>&lt; 0.005</t>
  </si>
  <si>
    <t>砒素</t>
  </si>
  <si>
    <t>総水銀</t>
  </si>
  <si>
    <t>&lt; 0.0005</t>
  </si>
  <si>
    <t>アルキル水銀</t>
  </si>
  <si>
    <t>PCB</t>
  </si>
  <si>
    <t>ジクロロメタン</t>
  </si>
  <si>
    <t>&lt; 0.0002</t>
  </si>
  <si>
    <t>四塩化炭素</t>
  </si>
  <si>
    <t>トリクロロエチレン</t>
  </si>
  <si>
    <t>テトラクロロエチレン</t>
  </si>
  <si>
    <t>チウラム</t>
  </si>
  <si>
    <t>&lt; 0.001</t>
  </si>
  <si>
    <t>&lt; 0.0006</t>
  </si>
  <si>
    <t>シマジン</t>
  </si>
  <si>
    <t>チオベンカルブ</t>
  </si>
  <si>
    <t>ベンゼン</t>
  </si>
  <si>
    <t>セレン</t>
  </si>
  <si>
    <t>硝酸性窒素</t>
  </si>
  <si>
    <t>-</t>
  </si>
  <si>
    <t/>
  </si>
  <si>
    <t>&lt; 0.05</t>
  </si>
  <si>
    <t>亜硝酸性窒素</t>
  </si>
  <si>
    <t>&lt; 0.021</t>
  </si>
  <si>
    <t>ふっ素</t>
  </si>
  <si>
    <t>&lt; 0.08</t>
  </si>
  <si>
    <t>ほう素</t>
  </si>
  <si>
    <t>1,4-ジオキサン</t>
  </si>
  <si>
    <t>その他</t>
  </si>
  <si>
    <t>電気伝導度　</t>
  </si>
  <si>
    <t>μS/cm</t>
  </si>
  <si>
    <t>全亜鉛</t>
  </si>
  <si>
    <t>分析担当機関名</t>
  </si>
  <si>
    <t>沖縄県</t>
  </si>
  <si>
    <t>那覇市</t>
    <rPh sb="0" eb="3">
      <t>ナハシ</t>
    </rPh>
    <phoneticPr fontId="2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</si>
  <si>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2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</si>
  <si>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</si>
  <si>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</si>
  <si>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</si>
  <si>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</si>
  <si>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</si>
  <si>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</si>
  <si>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</si>
  <si>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</si>
  <si>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</si>
  <si>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</si>
  <si>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</si>
  <si>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</si>
  <si>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</si>
  <si>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　底質(河川)</t>
    <rPh sb="4" eb="6">
      <t>カセン</t>
    </rPh>
    <phoneticPr fontId="2"/>
  </si>
  <si>
    <t>(※)シアンと六価クロムは交互に測定。平成28年度は六価クロム。</t>
    <rPh sb="19" eb="21">
      <t>ヘイセイ</t>
    </rPh>
    <rPh sb="23" eb="25">
      <t>ネンド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</si>
  <si>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</si>
  <si>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</si>
  <si>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地点統一番号</t>
    <rPh sb="0" eb="2">
      <t>チテン</t>
    </rPh>
    <rPh sb="2" eb="4">
      <t>トウイツ</t>
    </rPh>
    <rPh sb="4" eb="6">
      <t>バンゴウ</t>
    </rPh>
    <phoneticPr fontId="2"/>
  </si>
  <si>
    <t>採取月日</t>
    <rPh sb="0" eb="2">
      <t>サイシュ</t>
    </rPh>
    <rPh sb="2" eb="4">
      <t>ガッピ</t>
    </rPh>
    <phoneticPr fontId="2"/>
  </si>
  <si>
    <t>乾燥減量</t>
    <rPh sb="0" eb="2">
      <t>カンソウ</t>
    </rPh>
    <rPh sb="2" eb="4">
      <t>ゲンリョウ</t>
    </rPh>
    <phoneticPr fontId="2"/>
  </si>
  <si>
    <t>強熱減量</t>
    <rPh sb="0" eb="1">
      <t>キョウ</t>
    </rPh>
    <rPh sb="1" eb="2">
      <t>ネツ</t>
    </rPh>
    <rPh sb="2" eb="4">
      <t>ゲンリョウ</t>
    </rPh>
    <phoneticPr fontId="2"/>
  </si>
  <si>
    <t>COD</t>
    <phoneticPr fontId="2"/>
  </si>
  <si>
    <t>カドミウム</t>
    <phoneticPr fontId="2"/>
  </si>
  <si>
    <t>鉛</t>
    <rPh sb="0" eb="1">
      <t>ナマリ</t>
    </rPh>
    <phoneticPr fontId="2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</si>
  <si>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</si>
  <si>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</si>
  <si>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</si>
  <si>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</si>
  <si>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ｱﾙｷﾙ水銀</t>
    <rPh sb="4" eb="6">
      <t>スイギン</t>
    </rPh>
    <phoneticPr fontId="2"/>
  </si>
  <si>
    <t>PCB</t>
    <phoneticPr fontId="2"/>
  </si>
  <si>
    <t>（％）</t>
  </si>
  <si>
    <t>（mg/g）</t>
    <phoneticPr fontId="2"/>
  </si>
  <si>
    <t>（mg/kg）</t>
    <phoneticPr fontId="2"/>
  </si>
  <si>
    <t>（mg/kg）</t>
  </si>
  <si>
    <t>比謝川</t>
    <rPh sb="0" eb="2">
      <t>ヒジャ</t>
    </rPh>
    <rPh sb="2" eb="3">
      <t>カワ</t>
    </rPh>
    <phoneticPr fontId="2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</si>
  <si>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2"/>
  </si>
  <si>
    <t>4700101</t>
    <phoneticPr fontId="2"/>
  </si>
  <si>
    <t>&lt;2</t>
  </si>
  <si>
    <t>&lt;0.01</t>
  </si>
  <si>
    <t>国場川</t>
    <rPh sb="0" eb="2">
      <t>コクバ</t>
    </rPh>
    <rPh sb="2" eb="3">
      <t>ガワ</t>
    </rPh>
    <phoneticPr fontId="2"/>
  </si>
  <si>
    <t>4700401</t>
    <phoneticPr fontId="2"/>
  </si>
  <si>
    <t>4700801</t>
    <phoneticPr fontId="2"/>
  </si>
  <si>
    <t>漢那川</t>
    <rPh sb="0" eb="1">
      <t>カン</t>
    </rPh>
    <rPh sb="1" eb="2">
      <t>ナ</t>
    </rPh>
    <rPh sb="2" eb="3">
      <t>カワ</t>
    </rPh>
    <phoneticPr fontId="2"/>
  </si>
  <si>
    <t>漢那ダム</t>
    <rPh sb="0" eb="1">
      <t>カン</t>
    </rPh>
    <rPh sb="1" eb="2">
      <t>ナ</t>
    </rPh>
    <phoneticPr fontId="2"/>
  </si>
  <si>
    <t>4701101</t>
    <phoneticPr fontId="2"/>
  </si>
  <si>
    <t>羽地ダム</t>
    <rPh sb="0" eb="2">
      <t>ハネジ</t>
    </rPh>
    <phoneticPr fontId="2"/>
  </si>
  <si>
    <t>4701251</t>
    <phoneticPr fontId="2"/>
  </si>
  <si>
    <t>我部祖河川</t>
    <rPh sb="0" eb="4">
      <t>ガブソカ</t>
    </rPh>
    <rPh sb="4" eb="5">
      <t>カワ</t>
    </rPh>
    <phoneticPr fontId="2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</si>
  <si>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2"/>
  </si>
  <si>
    <t>4701401</t>
    <phoneticPr fontId="2"/>
  </si>
  <si>
    <t>新川川</t>
    <rPh sb="0" eb="2">
      <t>アラカワ</t>
    </rPh>
    <rPh sb="2" eb="3">
      <t>ガワ</t>
    </rPh>
    <phoneticPr fontId="2"/>
  </si>
  <si>
    <t>4701701</t>
    <phoneticPr fontId="2"/>
  </si>
  <si>
    <t>安波川</t>
    <rPh sb="0" eb="1">
      <t>ヤス</t>
    </rPh>
    <rPh sb="1" eb="2">
      <t>ハ</t>
    </rPh>
    <rPh sb="2" eb="3">
      <t>カワ</t>
    </rPh>
    <phoneticPr fontId="2"/>
  </si>
  <si>
    <t>安波ダム</t>
    <rPh sb="0" eb="1">
      <t>ヤス</t>
    </rPh>
    <rPh sb="1" eb="2">
      <t>ハ</t>
    </rPh>
    <phoneticPr fontId="2"/>
  </si>
  <si>
    <t>4701952</t>
    <phoneticPr fontId="2"/>
  </si>
  <si>
    <t>普久川</t>
    <rPh sb="0" eb="1">
      <t>フ</t>
    </rPh>
    <rPh sb="1" eb="2">
      <t>ク</t>
    </rPh>
    <rPh sb="2" eb="3">
      <t>カワ</t>
    </rPh>
    <phoneticPr fontId="2"/>
  </si>
  <si>
    <t>普久川ダム</t>
    <rPh sb="0" eb="1">
      <t>フ</t>
    </rPh>
    <rPh sb="1" eb="2">
      <t>ク</t>
    </rPh>
    <rPh sb="2" eb="3">
      <t>カワ</t>
    </rPh>
    <phoneticPr fontId="2"/>
  </si>
  <si>
    <t>4702152</t>
    <phoneticPr fontId="2"/>
  </si>
  <si>
    <t>天願川</t>
    <rPh sb="0" eb="2">
      <t>テンガン</t>
    </rPh>
    <rPh sb="2" eb="3">
      <t>カワ</t>
    </rPh>
    <phoneticPr fontId="2"/>
  </si>
  <si>
    <t>河口（港原橋）</t>
    <rPh sb="0" eb="2">
      <t>カコウ</t>
    </rPh>
    <rPh sb="3" eb="4">
      <t>ミナト</t>
    </rPh>
    <rPh sb="4" eb="6">
      <t>ハラハシ</t>
    </rPh>
    <phoneticPr fontId="2"/>
  </si>
  <si>
    <t>4700901</t>
    <phoneticPr fontId="2"/>
  </si>
  <si>
    <t>安里新橋</t>
    <rPh sb="0" eb="2">
      <t>アサト</t>
    </rPh>
    <rPh sb="2" eb="4">
      <t>シンバシ</t>
    </rPh>
    <phoneticPr fontId="2"/>
  </si>
  <si>
    <t>4702501</t>
    <phoneticPr fontId="2"/>
  </si>
  <si>
    <t>川尻橋</t>
    <rPh sb="0" eb="2">
      <t>カワジリ</t>
    </rPh>
    <rPh sb="2" eb="3">
      <t>バシ</t>
    </rPh>
    <phoneticPr fontId="2"/>
  </si>
  <si>
    <t>4702751</t>
    <phoneticPr fontId="2"/>
  </si>
  <si>
    <t>満名川</t>
    <rPh sb="0" eb="2">
      <t>マンナ</t>
    </rPh>
    <rPh sb="2" eb="3">
      <t>ガワ</t>
    </rPh>
    <phoneticPr fontId="19"/>
  </si>
  <si>
    <t>渡久地橋</t>
    <rPh sb="0" eb="1">
      <t>ト</t>
    </rPh>
    <rPh sb="1" eb="2">
      <t>ク</t>
    </rPh>
    <rPh sb="2" eb="3">
      <t>チ</t>
    </rPh>
    <rPh sb="3" eb="4">
      <t>ハシ</t>
    </rPh>
    <phoneticPr fontId="20"/>
  </si>
  <si>
    <t>4700601</t>
    <phoneticPr fontId="2"/>
  </si>
  <si>
    <t>牧港川</t>
    <rPh sb="0" eb="2">
      <t>マキミナト</t>
    </rPh>
    <rPh sb="2" eb="3">
      <t>カワ</t>
    </rPh>
    <phoneticPr fontId="2"/>
  </si>
  <si>
    <t>国道58号線から下流150m</t>
    <rPh sb="0" eb="2">
      <t>コクドウ</t>
    </rPh>
    <rPh sb="4" eb="6">
      <t>ゴウセン</t>
    </rPh>
    <rPh sb="8" eb="10">
      <t>カリュウ</t>
    </rPh>
    <phoneticPr fontId="2"/>
  </si>
  <si>
    <t>4702851</t>
    <phoneticPr fontId="2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</si>
  <si>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2"/>
  </si>
  <si>
    <t>ダム中央</t>
    <rPh sb="2" eb="4">
      <t>チュウオウ</t>
    </rPh>
    <phoneticPr fontId="2"/>
  </si>
  <si>
    <t>4702953</t>
    <phoneticPr fontId="2"/>
  </si>
  <si>
    <t>大保川</t>
    <rPh sb="0" eb="2">
      <t>タイホ</t>
    </rPh>
    <rPh sb="2" eb="3">
      <t>ガワ</t>
    </rPh>
    <phoneticPr fontId="19"/>
  </si>
  <si>
    <t>大保ダム</t>
    <rPh sb="0" eb="2">
      <t>タイホ</t>
    </rPh>
    <phoneticPr fontId="19"/>
  </si>
  <si>
    <t>4703352</t>
    <phoneticPr fontId="2"/>
  </si>
  <si>
    <t>名蔵大橋</t>
    <rPh sb="0" eb="2">
      <t>ナグラ</t>
    </rPh>
    <rPh sb="2" eb="4">
      <t>オオハシ</t>
    </rPh>
    <phoneticPr fontId="2"/>
  </si>
  <si>
    <t>4703551</t>
    <phoneticPr fontId="2"/>
  </si>
  <si>
    <t>金武ダム</t>
    <rPh sb="0" eb="2">
      <t>キン</t>
    </rPh>
    <phoneticPr fontId="2"/>
  </si>
  <si>
    <t>4721101</t>
    <phoneticPr fontId="2"/>
  </si>
  <si>
    <t>暫定除去基準(mg/kg)</t>
    <rPh sb="0" eb="2">
      <t>ザンテイ</t>
    </rPh>
    <rPh sb="2" eb="4">
      <t>ジョキョ</t>
    </rPh>
    <rPh sb="4" eb="6">
      <t>キジュン</t>
    </rPh>
    <phoneticPr fontId="2"/>
  </si>
  <si>
    <t>-</t>
    <phoneticPr fontId="2"/>
  </si>
  <si>
    <t>底質(海域)</t>
    <rPh sb="0" eb="2">
      <t>テイシツ</t>
    </rPh>
    <phoneticPr fontId="2"/>
  </si>
  <si>
    <t>水域名</t>
  </si>
  <si>
    <t>地点名</t>
  </si>
  <si>
    <t>地点統</t>
  </si>
  <si>
    <t>採取月日</t>
  </si>
  <si>
    <t>乾燥減量</t>
  </si>
  <si>
    <t>強熱減量</t>
  </si>
  <si>
    <t>COD</t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</si>
  <si>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</si>
  <si>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2"/>
  </si>
  <si>
    <t>ｱﾙｷﾙ水銀</t>
  </si>
  <si>
    <t>一番号</t>
    <phoneticPr fontId="2"/>
  </si>
  <si>
    <t>（mg/g）</t>
  </si>
  <si>
    <t>湾内２</t>
  </si>
  <si>
    <t>埋立地西海岸</t>
    <rPh sb="0" eb="3">
      <t>ウメタテチ</t>
    </rPh>
    <rPh sb="3" eb="6">
      <t>ニシカイガン</t>
    </rPh>
    <phoneticPr fontId="23"/>
  </si>
  <si>
    <t>那覇港海域</t>
    <rPh sb="0" eb="3">
      <t>ナハコウ</t>
    </rPh>
    <rPh sb="3" eb="5">
      <t>カイイキ</t>
    </rPh>
    <phoneticPr fontId="18"/>
  </si>
  <si>
    <t>那覇港内</t>
    <rPh sb="0" eb="2">
      <t>ナハ</t>
    </rPh>
    <rPh sb="2" eb="3">
      <t>コウ</t>
    </rPh>
    <rPh sb="3" eb="4">
      <t>ナイ</t>
    </rPh>
    <phoneticPr fontId="14"/>
  </si>
  <si>
    <t>名護海岸</t>
  </si>
  <si>
    <t>平良港</t>
    <rPh sb="0" eb="2">
      <t>タイラ</t>
    </rPh>
    <rPh sb="2" eb="3">
      <t>コウ</t>
    </rPh>
    <phoneticPr fontId="23"/>
  </si>
  <si>
    <t>第3埠頭北端から北へ300m</t>
    <rPh sb="0" eb="1">
      <t>ダイ</t>
    </rPh>
    <rPh sb="2" eb="4">
      <t>フトウ</t>
    </rPh>
    <rPh sb="4" eb="6">
      <t>ホクタン</t>
    </rPh>
    <rPh sb="8" eb="9">
      <t>キタ</t>
    </rPh>
    <phoneticPr fontId="23"/>
  </si>
  <si>
    <t>石垣港</t>
    <rPh sb="0" eb="2">
      <t>イシガキ</t>
    </rPh>
    <rPh sb="2" eb="3">
      <t>コウ</t>
    </rPh>
    <phoneticPr fontId="23"/>
  </si>
  <si>
    <t>浜崎地区南西端から北西へ400m</t>
    <rPh sb="0" eb="2">
      <t>ハマサキ</t>
    </rPh>
    <rPh sb="2" eb="4">
      <t>チク</t>
    </rPh>
    <rPh sb="4" eb="6">
      <t>ナンセイ</t>
    </rPh>
    <rPh sb="6" eb="7">
      <t>タン</t>
    </rPh>
    <rPh sb="9" eb="11">
      <t>ホクセイ</t>
    </rPh>
    <phoneticPr fontId="23"/>
  </si>
  <si>
    <t>羽地内海
（１）</t>
    <phoneticPr fontId="2"/>
  </si>
  <si>
    <t>仲尾次漁港西埠頭から北西100m</t>
    <rPh sb="0" eb="1">
      <t>ナカ</t>
    </rPh>
    <rPh sb="1" eb="2">
      <t>オ</t>
    </rPh>
    <rPh sb="2" eb="3">
      <t>ジ</t>
    </rPh>
    <rPh sb="3" eb="5">
      <t>ギョコウ</t>
    </rPh>
    <rPh sb="5" eb="6">
      <t>ニシ</t>
    </rPh>
    <rPh sb="6" eb="8">
      <t>フトウ</t>
    </rPh>
    <rPh sb="10" eb="12">
      <t>ホクセイ</t>
    </rPh>
    <phoneticPr fontId="23"/>
  </si>
  <si>
    <t>糸満漁港</t>
  </si>
  <si>
    <t>恩納漁港地先</t>
    <rPh sb="0" eb="2">
      <t>オンナ</t>
    </rPh>
    <rPh sb="2" eb="4">
      <t>ギョコウ</t>
    </rPh>
    <rPh sb="4" eb="5">
      <t>チ</t>
    </rPh>
    <rPh sb="5" eb="6">
      <t>サキ</t>
    </rPh>
    <phoneticPr fontId="23"/>
  </si>
  <si>
    <t>比謝川河口南</t>
    <rPh sb="0" eb="1">
      <t>ヒ</t>
    </rPh>
    <rPh sb="1" eb="2">
      <t>シャ</t>
    </rPh>
    <rPh sb="2" eb="3">
      <t>カワ</t>
    </rPh>
    <rPh sb="3" eb="5">
      <t>カコウ</t>
    </rPh>
    <rPh sb="5" eb="6">
      <t>ミナミ</t>
    </rPh>
    <phoneticPr fontId="23"/>
  </si>
  <si>
    <t>暫定除去基準(mg/kg)</t>
  </si>
  <si>
    <t>(1)健康項目及び全亜鉛（河川）</t>
    <phoneticPr fontId="2"/>
  </si>
  <si>
    <t>河川名</t>
    <phoneticPr fontId="2"/>
  </si>
  <si>
    <t>比謝川</t>
    <phoneticPr fontId="2"/>
  </si>
  <si>
    <t>国場川</t>
    <phoneticPr fontId="2"/>
  </si>
  <si>
    <t>満名川</t>
    <phoneticPr fontId="2"/>
  </si>
  <si>
    <t>福地川</t>
    <phoneticPr fontId="2"/>
  </si>
  <si>
    <t>漢那川</t>
    <phoneticPr fontId="2"/>
  </si>
  <si>
    <t>我部祖河川</t>
    <phoneticPr fontId="2"/>
  </si>
  <si>
    <t>新川川</t>
    <phoneticPr fontId="2"/>
  </si>
  <si>
    <t>安波川</t>
    <phoneticPr fontId="2"/>
  </si>
  <si>
    <t>普久川</t>
    <phoneticPr fontId="2"/>
  </si>
  <si>
    <t>汀間川</t>
    <phoneticPr fontId="2"/>
  </si>
  <si>
    <t>天願川</t>
    <phoneticPr fontId="2"/>
  </si>
  <si>
    <t>牧港川</t>
    <phoneticPr fontId="2"/>
  </si>
  <si>
    <t>辺野喜川</t>
    <phoneticPr fontId="2"/>
  </si>
  <si>
    <t>雄樋川</t>
    <phoneticPr fontId="2"/>
  </si>
  <si>
    <t>57-ロ</t>
    <phoneticPr fontId="2"/>
  </si>
  <si>
    <t>項目名</t>
    <phoneticPr fontId="2"/>
  </si>
  <si>
    <t>採水日</t>
    <phoneticPr fontId="2"/>
  </si>
  <si>
    <t>健康項目</t>
    <phoneticPr fontId="2"/>
  </si>
  <si>
    <t>1,2-ジクロロエタン</t>
    <phoneticPr fontId="2"/>
  </si>
  <si>
    <t>1,1-ジクロロエチレン</t>
    <phoneticPr fontId="2"/>
  </si>
  <si>
    <t>シス-1,2-ジクロロエチレン</t>
    <phoneticPr fontId="2"/>
  </si>
  <si>
    <t>1,1,1-トリクロロエタン</t>
    <phoneticPr fontId="2"/>
  </si>
  <si>
    <t>1,1,2-トリクロロエタン</t>
    <phoneticPr fontId="2"/>
  </si>
  <si>
    <t>1,3-ジクロロプロペン</t>
    <phoneticPr fontId="2"/>
  </si>
  <si>
    <t>硝酸性窒素及び亜硝酸性窒素</t>
    <phoneticPr fontId="2"/>
  </si>
  <si>
    <t>mg/L</t>
    <phoneticPr fontId="2"/>
  </si>
  <si>
    <t>沖縄総合
事務局</t>
    <phoneticPr fontId="2"/>
  </si>
  <si>
    <t>沖縄県</t>
    <phoneticPr fontId="2"/>
  </si>
  <si>
    <t>(2)健康項目及び全亜鉛（海域）</t>
    <phoneticPr fontId="2"/>
  </si>
  <si>
    <t>海域名</t>
    <phoneticPr fontId="2"/>
  </si>
  <si>
    <t>12-ロ</t>
    <phoneticPr fontId="2"/>
  </si>
  <si>
    <t>20-ニ</t>
    <phoneticPr fontId="2"/>
  </si>
  <si>
    <t>21-ロ</t>
    <phoneticPr fontId="2"/>
  </si>
  <si>
    <t>62-ハ</t>
    <phoneticPr fontId="2"/>
  </si>
  <si>
    <t>65-イ</t>
    <phoneticPr fontId="2"/>
  </si>
  <si>
    <t>68-ロ</t>
    <phoneticPr fontId="2"/>
  </si>
  <si>
    <t>チウラム</t>
    <phoneticPr fontId="2"/>
  </si>
  <si>
    <t>沖縄県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</si>
</sst>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0.0"/>
    <numFmt numFmtId="178" formatCode="#,##0;\-#,##0;&quot;-&quot;"/>
    <numFmt numFmtId="179" formatCode="0.0_ "/>
    <numFmt numFmtId="180" formatCode="[$-411]ge\.m\.d;@"/>
    <numFmt numFmtId="181" formatCode="0.00_ "/>
    <numFmt numFmtId="182" formatCode="[$-411]ge\.mm\.dd"/>
    <numFmt numFmtId="183" formatCode="0.00_);[Red]\(0.00\)"/>
    <numFmt numFmtId="184" formatCode="&quot;＜&quot;0.00"/>
    <numFmt numFmtId="185" formatCode="m&quot;月&quot;d&quot;日&quot;;@"/>
  </numFmts>
  <fonts count="24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9"/>
      </patternFill>
    </fill>
    <fill>
      <patternFill patternType="solid">
        <fgColor indexed="23"/>
        <bgColor indexed="8"/>
      </patternFill>
    </fill>
    <fill>
      <patternFill patternType="solid">
        <fgColor theme="0"/>
        <bgColor indexed="8"/>
      </patternFill>
    </fill>
    <fill>
      <patternFill patternType="gray125">
        <fgColor indexed="9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78" fontId="7" fillId="0" borderId="0" applyFill="0" applyBorder="0" applyAlignment="0"/>
    <xf numFmtId="0" fontId="8" fillId="0" borderId="0">
      <alignment horizontal="left"/>
    </xf>
    <xf numFmtId="0" fontId="9" fillId="0" borderId="25" applyNumberFormat="0" applyAlignment="0" applyProtection="0">
      <alignment horizontal="left" vertical="center"/>
    </xf>
    <xf numFmtId="0" fontId="9" fillId="0" borderId="3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38" fontId="14" fillId="0" borderId="0" applyFont="0" applyFill="0" applyBorder="0" applyAlignment="0" applyProtection="0"/>
  </cellStyleXfs>
  <cellXfs count="330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177" fontId="1" fillId="2" borderId="11" xfId="0" applyNumberFormat="1" applyFont="1" applyFill="1" applyBorder="1" applyAlignment="1">
      <alignment horizontal="center" vertical="center"/>
    </xf>
    <xf numFmtId="177" fontId="1" fillId="2" borderId="12" xfId="0" applyNumberFormat="1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7" fontId="1" fillId="2" borderId="14" xfId="0" applyNumberFormat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  <xf numFmtId="177" fontId="1" fillId="6" borderId="8" xfId="0" applyNumberFormat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7" fontId="1" fillId="6" borderId="11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6" fontId="1" fillId="0" borderId="21" xfId="0" applyNumberFormat="1" applyFont="1" applyBorder="1" applyAlignment="1">
      <alignment vertical="center"/>
    </xf>
    <xf numFmtId="1" fontId="1" fillId="2" borderId="21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center" vertical="center"/>
    </xf>
    <xf numFmtId="177" fontId="1" fillId="2" borderId="23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177" fontId="1" fillId="2" borderId="26" xfId="0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77" fontId="1" fillId="2" borderId="31" xfId="0" applyNumberFormat="1" applyFont="1" applyFill="1" applyBorder="1" applyAlignment="1">
      <alignment horizontal="center" vertical="center"/>
    </xf>
    <xf numFmtId="177" fontId="1" fillId="8" borderId="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177" fontId="1" fillId="2" borderId="33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3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3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179" fontId="1" fillId="2" borderId="8" xfId="0" applyNumberFormat="1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9" fontId="1" fillId="2" borderId="1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49" fontId="1" fillId="8" borderId="5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7" fontId="1" fillId="0" borderId="8" xfId="0" applyNumberFormat="1" applyFont="1" applyFill="1" applyBorder="1" applyAlignment="1">
      <alignment horizontal="center" vertical="center"/>
    </xf>
    <xf numFmtId="177" fontId="1" fillId="0" borderId="38" xfId="0" applyNumberFormat="1" applyFont="1" applyFill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8" borderId="14" xfId="0" applyNumberFormat="1" applyFont="1" applyFill="1" applyBorder="1" applyAlignment="1">
      <alignment horizontal="center" vertical="center"/>
    </xf>
    <xf numFmtId="177" fontId="1" fillId="0" borderId="39" xfId="0" applyNumberFormat="1" applyFont="1" applyFill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8" borderId="8" xfId="0" applyNumberFormat="1" applyFont="1" applyFill="1" applyBorder="1" applyAlignment="1">
      <alignment horizontal="center" vertical="center"/>
    </xf>
    <xf numFmtId="177" fontId="1" fillId="8" borderId="38" xfId="0" applyNumberFormat="1" applyFont="1" applyFill="1" applyBorder="1" applyAlignment="1">
      <alignment horizontal="center" vertical="center"/>
    </xf>
    <xf numFmtId="177" fontId="1" fillId="2" borderId="40" xfId="0" applyNumberFormat="1" applyFont="1" applyFill="1" applyBorder="1" applyAlignment="1">
      <alignment horizontal="center" vertical="center"/>
    </xf>
    <xf numFmtId="177" fontId="1" fillId="8" borderId="11" xfId="0" applyNumberFormat="1" applyFont="1" applyFill="1" applyBorder="1" applyAlignment="1">
      <alignment horizontal="center" vertical="center"/>
    </xf>
    <xf numFmtId="177" fontId="1" fillId="8" borderId="41" xfId="0" applyNumberFormat="1" applyFont="1" applyFill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8" borderId="39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177" fontId="1" fillId="8" borderId="21" xfId="0" applyNumberFormat="1" applyFont="1" applyFill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2" borderId="42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/>
    <xf numFmtId="0" fontId="0" fillId="0" borderId="19" xfId="0" applyFont="1" applyFill="1" applyBorder="1"/>
    <xf numFmtId="0" fontId="0" fillId="0" borderId="28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45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46" xfId="0" applyFont="1" applyFill="1" applyBorder="1"/>
    <xf numFmtId="18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81" fontId="0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4" fillId="0" borderId="19" xfId="0" applyFont="1" applyFill="1" applyBorder="1"/>
    <xf numFmtId="0" fontId="14" fillId="0" borderId="28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14" fillId="0" borderId="44" xfId="0" applyFont="1" applyFill="1" applyBorder="1"/>
    <xf numFmtId="0" fontId="14" fillId="0" borderId="45" xfId="0" applyFont="1" applyFill="1" applyBorder="1"/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/>
    <xf numFmtId="0" fontId="14" fillId="0" borderId="46" xfId="0" applyFont="1" applyFill="1" applyBorder="1"/>
    <xf numFmtId="180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shrinkToFit="1"/>
    </xf>
    <xf numFmtId="182" fontId="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83" fontId="14" fillId="0" borderId="1" xfId="0" applyNumberFormat="1" applyFon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4" fontId="0" fillId="0" borderId="43" xfId="0" applyNumberForma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center" vertical="center" shrinkToFit="1"/>
    </xf>
    <xf numFmtId="182" fontId="1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83" fontId="14" fillId="0" borderId="2" xfId="0" applyNumberFormat="1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56" fontId="0" fillId="0" borderId="0" xfId="0" applyNumberFormat="1" applyFill="1" applyBorder="1" applyAlignment="1">
      <alignment horizontal="center" vertical="center"/>
    </xf>
    <xf numFmtId="56" fontId="22" fillId="0" borderId="0" xfId="0" applyNumberFormat="1" applyFont="1" applyBorder="1" applyAlignment="1">
      <alignment horizontal="center" vertical="center"/>
    </xf>
    <xf numFmtId="185" fontId="0" fillId="0" borderId="0" xfId="0" applyNumberForma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vertical="center" wrapText="1" shrinkToFit="1"/>
    </xf>
    <xf numFmtId="177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 shrinkToFit="1"/>
    </xf>
    <xf numFmtId="0" fontId="14" fillId="0" borderId="52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 shrinkToFit="1"/>
    </xf>
    <xf numFmtId="182" fontId="0" fillId="0" borderId="52" xfId="0" applyNumberFormat="1" applyFont="1" applyFill="1" applyBorder="1" applyAlignment="1">
      <alignment vertical="center"/>
    </xf>
    <xf numFmtId="177" fontId="0" fillId="0" borderId="52" xfId="0" applyNumberFormat="1" applyFont="1" applyFill="1" applyBorder="1" applyAlignment="1">
      <alignment horizontal="center" vertical="center"/>
    </xf>
    <xf numFmtId="0" fontId="0" fillId="0" borderId="5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 textRotation="255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77" fontId="1" fillId="2" borderId="36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8" borderId="2" xfId="0" applyNumberFormat="1" applyFont="1" applyFill="1" applyBorder="1" applyAlignment="1">
      <alignment horizontal="center" vertical="center"/>
    </xf>
    <xf numFmtId="177" fontId="1" fillId="8" borderId="5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35" xfId="0" applyNumberFormat="1" applyFont="1" applyFill="1" applyBorder="1" applyAlignment="1">
      <alignment horizontal="center" vertical="center"/>
    </xf>
    <xf numFmtId="177" fontId="1" fillId="2" borderId="3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textRotation="255"/>
    </xf>
    <xf numFmtId="0" fontId="1" fillId="0" borderId="1" xfId="0" applyFont="1" applyBorder="1" applyAlignment="1">
      <alignment vertical="center" textRotation="255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14" fillId="0" borderId="32" xfId="0" applyFont="1" applyFill="1" applyBorder="1" applyAlignment="1">
      <alignment horizontal="center" vertical="center" textRotation="255"/>
    </xf>
    <xf numFmtId="0" fontId="14" fillId="0" borderId="5" xfId="0" applyFont="1" applyFill="1" applyBorder="1" applyAlignment="1">
      <alignment horizontal="center" vertical="center" textRotation="255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/>
    </xf>
  </cellXfs>
  <cellStyles count="11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 2" xfId="10"/>
    <cellStyle name="標準" xfId="0" builtinId="0"/>
  </cellStyles>
  <dxfs count="7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6"/>
  <sheetViews>
    <sheetView tabSelected="1" view="pageBreakPreview" zoomScale="70" zoomScaleNormal="80" zoomScaleSheetLayoutView="70" workbookViewId="0">
      <pane xSplit="6" ySplit="3" topLeftCell="J4" activePane="bottomRight" state="frozen"/>
      <selection activeCell="H23" sqref="H23"/>
      <selection pane="topRight" activeCell="H23" sqref="H23"/>
      <selection pane="bottomLeft" activeCell="H23" sqref="H23"/>
      <selection pane="bottomRight" activeCell="S44" sqref="S44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875" style="1" customWidth="1"/>
    <col min="7" max="7" width="4.5" style="1" hidden="1" customWidth="1"/>
    <col min="8" max="9" width="5.625" style="1" hidden="1" customWidth="1"/>
    <col min="10" max="19" width="5.625" style="1" customWidth="1"/>
    <col min="20" max="20" width="7.25" style="77" customWidth="1"/>
    <col min="21" max="22" width="9" style="77"/>
    <col min="23" max="24" width="3.625" style="1" customWidth="1"/>
    <col min="25" max="25" width="5.625" style="1" customWidth="1"/>
    <col min="26" max="16384" width="9" style="77"/>
  </cols>
  <sheetData>
    <row r="1" spans="1:25" ht="18.75" customHeight="1" x14ac:dyDescent="0.15">
      <c r="A1" s="1" t="s">
        <v>0</v>
      </c>
    </row>
    <row r="2" spans="1:25" ht="24" customHeight="1" thickBot="1" x14ac:dyDescent="0.2">
      <c r="A2" s="263" t="s">
        <v>1</v>
      </c>
      <c r="B2" s="263" t="s">
        <v>2</v>
      </c>
      <c r="C2" s="264" t="s">
        <v>3</v>
      </c>
      <c r="D2" s="263" t="s">
        <v>4</v>
      </c>
      <c r="E2" s="263" t="s">
        <v>5</v>
      </c>
      <c r="F2" s="254" t="s">
        <v>6</v>
      </c>
      <c r="G2" s="2"/>
      <c r="H2" s="2"/>
      <c r="I2" s="2"/>
      <c r="J2" s="2"/>
      <c r="K2" s="2"/>
      <c r="L2" s="2"/>
      <c r="M2" s="78"/>
      <c r="N2" s="79"/>
      <c r="O2" s="79"/>
      <c r="P2" s="79"/>
      <c r="Q2" s="79"/>
      <c r="R2" s="80"/>
      <c r="S2" s="74"/>
      <c r="W2" s="3"/>
      <c r="X2" s="2"/>
      <c r="Y2" s="2"/>
    </row>
    <row r="3" spans="1:25" ht="52.5" customHeight="1" x14ac:dyDescent="0.15">
      <c r="A3" s="263"/>
      <c r="B3" s="263"/>
      <c r="C3" s="250"/>
      <c r="D3" s="263"/>
      <c r="E3" s="263"/>
      <c r="F3" s="259"/>
      <c r="G3" s="71" t="s">
        <v>7</v>
      </c>
      <c r="H3" s="71" t="s">
        <v>8</v>
      </c>
      <c r="I3" s="71" t="s">
        <v>97</v>
      </c>
      <c r="J3" s="71" t="s">
        <v>9</v>
      </c>
      <c r="K3" s="71" t="s">
        <v>10</v>
      </c>
      <c r="L3" s="4" t="s">
        <v>11</v>
      </c>
      <c r="M3" s="5" t="s">
        <v>98</v>
      </c>
      <c r="N3" s="5" t="s">
        <v>99</v>
      </c>
      <c r="O3" s="5" t="s">
        <v>100</v>
      </c>
      <c r="P3" s="5" t="s">
        <v>101</v>
      </c>
      <c r="Q3" s="5" t="s">
        <v>102</v>
      </c>
      <c r="R3" s="5" t="s">
        <v>103</v>
      </c>
      <c r="S3" s="6" t="s">
        <v>104</v>
      </c>
      <c r="U3" s="77" t="s">
        <v>12</v>
      </c>
      <c r="W3" s="71" t="s">
        <v>13</v>
      </c>
      <c r="X3" s="71" t="s">
        <v>14</v>
      </c>
      <c r="Y3" s="71" t="s">
        <v>15</v>
      </c>
    </row>
    <row r="4" spans="1:25" ht="20.100000000000001" customHeight="1" x14ac:dyDescent="0.15">
      <c r="A4" s="250">
        <v>1</v>
      </c>
      <c r="B4" s="7">
        <v>1</v>
      </c>
      <c r="C4" s="7" t="s">
        <v>16</v>
      </c>
      <c r="D4" s="7" t="s">
        <v>105</v>
      </c>
      <c r="E4" s="7">
        <v>3</v>
      </c>
      <c r="F4" s="8" t="s">
        <v>17</v>
      </c>
      <c r="G4" s="9">
        <v>1.3</v>
      </c>
      <c r="H4" s="9">
        <v>2</v>
      </c>
      <c r="I4" s="9">
        <v>1.8</v>
      </c>
      <c r="J4" s="9">
        <v>1.3</v>
      </c>
      <c r="K4" s="9">
        <v>1.1000000000000001</v>
      </c>
      <c r="L4" s="10">
        <v>1.1000000000000001</v>
      </c>
      <c r="M4" s="10">
        <v>0.8</v>
      </c>
      <c r="N4" s="10">
        <v>1.1000000000000001</v>
      </c>
      <c r="O4" s="10">
        <v>1.3</v>
      </c>
      <c r="P4" s="10">
        <v>0.8</v>
      </c>
      <c r="Q4" s="10">
        <v>0.9</v>
      </c>
      <c r="R4" s="10">
        <v>1.1000000000000001</v>
      </c>
      <c r="S4" s="11">
        <v>0.9</v>
      </c>
      <c r="T4" s="77" t="str">
        <f>IF(COUNTIF(U4,"超過")&gt;0,"×","○")</f>
        <v>○</v>
      </c>
      <c r="U4" s="77" t="str">
        <f>IF(S4="&lt;0.5","適合",IF(S4&gt;E4,"超過","適合"))</f>
        <v>適合</v>
      </c>
      <c r="W4" s="12">
        <v>3.3</v>
      </c>
      <c r="X4" s="12">
        <v>3.2</v>
      </c>
      <c r="Y4" s="13">
        <v>2.5</v>
      </c>
    </row>
    <row r="5" spans="1:25" ht="20.100000000000001" customHeight="1" x14ac:dyDescent="0.15">
      <c r="A5" s="250"/>
      <c r="B5" s="14">
        <v>2</v>
      </c>
      <c r="C5" s="14" t="s">
        <v>18</v>
      </c>
      <c r="D5" s="14" t="s">
        <v>106</v>
      </c>
      <c r="E5" s="14">
        <v>5</v>
      </c>
      <c r="F5" s="15" t="s">
        <v>19</v>
      </c>
      <c r="G5" s="16">
        <v>2.2000000000000002</v>
      </c>
      <c r="H5" s="16">
        <v>2.1</v>
      </c>
      <c r="I5" s="16">
        <v>1.2</v>
      </c>
      <c r="J5" s="16">
        <v>1.6</v>
      </c>
      <c r="K5" s="16">
        <v>1.5</v>
      </c>
      <c r="L5" s="17">
        <v>1.1000000000000001</v>
      </c>
      <c r="M5" s="17">
        <v>1.4</v>
      </c>
      <c r="N5" s="17">
        <v>1.6</v>
      </c>
      <c r="O5" s="17">
        <v>1.8</v>
      </c>
      <c r="P5" s="70"/>
      <c r="Q5" s="70"/>
      <c r="R5" s="70"/>
      <c r="S5" s="18"/>
      <c r="T5" s="77" t="str">
        <f t="shared" ref="T5:T30" si="0">IF(COUNTIF(U5,"超過")&gt;0,"×","○")</f>
        <v>○</v>
      </c>
      <c r="U5" s="77" t="str">
        <f t="shared" ref="U5:U31" si="1">IF(S5="&lt;0.5","適合",IF(S5&gt;E5,"超過","適合"))</f>
        <v>適合</v>
      </c>
      <c r="W5" s="19">
        <v>4.3</v>
      </c>
      <c r="X5" s="19">
        <v>4.4000000000000004</v>
      </c>
      <c r="Y5" s="19">
        <v>4.4000000000000004</v>
      </c>
    </row>
    <row r="6" spans="1:25" ht="20.100000000000001" customHeight="1" x14ac:dyDescent="0.15">
      <c r="A6" s="250"/>
      <c r="B6" s="20">
        <v>3</v>
      </c>
      <c r="C6" s="21" t="s">
        <v>20</v>
      </c>
      <c r="D6" s="21" t="s">
        <v>106</v>
      </c>
      <c r="E6" s="21">
        <v>5</v>
      </c>
      <c r="F6" s="22" t="s">
        <v>21</v>
      </c>
      <c r="G6" s="23">
        <v>3.8</v>
      </c>
      <c r="H6" s="23">
        <v>3.4</v>
      </c>
      <c r="I6" s="23">
        <v>2.7</v>
      </c>
      <c r="J6" s="23">
        <v>1.9</v>
      </c>
      <c r="K6" s="23">
        <v>2.1</v>
      </c>
      <c r="L6" s="24">
        <v>2.4</v>
      </c>
      <c r="M6" s="24">
        <v>1.6</v>
      </c>
      <c r="N6" s="24">
        <v>2</v>
      </c>
      <c r="O6" s="24">
        <v>2.5</v>
      </c>
      <c r="P6" s="24">
        <v>1.8</v>
      </c>
      <c r="Q6" s="24">
        <v>2.2000000000000002</v>
      </c>
      <c r="R6" s="24">
        <v>2.2000000000000002</v>
      </c>
      <c r="S6" s="25">
        <v>2.1</v>
      </c>
      <c r="T6" s="77" t="str">
        <f t="shared" si="0"/>
        <v>○</v>
      </c>
      <c r="U6" s="77" t="str">
        <f t="shared" si="1"/>
        <v>適合</v>
      </c>
      <c r="W6" s="19">
        <v>4.3</v>
      </c>
      <c r="X6" s="19">
        <v>4.3</v>
      </c>
      <c r="Y6" s="19">
        <v>5.2</v>
      </c>
    </row>
    <row r="7" spans="1:25" ht="20.100000000000001" customHeight="1" x14ac:dyDescent="0.15">
      <c r="A7" s="250">
        <v>2</v>
      </c>
      <c r="B7" s="7">
        <v>4</v>
      </c>
      <c r="C7" s="7" t="s">
        <v>22</v>
      </c>
      <c r="D7" s="7" t="s">
        <v>106</v>
      </c>
      <c r="E7" s="7">
        <v>5</v>
      </c>
      <c r="F7" s="8" t="s">
        <v>23</v>
      </c>
      <c r="G7" s="9">
        <v>2.4</v>
      </c>
      <c r="H7" s="9">
        <v>3.6</v>
      </c>
      <c r="I7" s="9">
        <v>1.5</v>
      </c>
      <c r="J7" s="9">
        <v>2.2000000000000002</v>
      </c>
      <c r="K7" s="9">
        <v>2</v>
      </c>
      <c r="L7" s="10">
        <v>1.4</v>
      </c>
      <c r="M7" s="10">
        <v>1.2</v>
      </c>
      <c r="N7" s="10">
        <v>1.5</v>
      </c>
      <c r="O7" s="10">
        <v>1.9</v>
      </c>
      <c r="P7" s="10">
        <v>2</v>
      </c>
      <c r="Q7" s="10">
        <v>2.1</v>
      </c>
      <c r="R7" s="10">
        <v>2.4</v>
      </c>
      <c r="S7" s="11">
        <v>2</v>
      </c>
      <c r="T7" s="77" t="str">
        <f t="shared" si="0"/>
        <v>○</v>
      </c>
      <c r="U7" s="77" t="str">
        <f t="shared" si="1"/>
        <v>適合</v>
      </c>
      <c r="W7" s="12">
        <v>9.5</v>
      </c>
      <c r="X7" s="12">
        <v>6.9</v>
      </c>
      <c r="Y7" s="26">
        <v>5.2</v>
      </c>
    </row>
    <row r="8" spans="1:25" ht="20.100000000000001" customHeight="1" x14ac:dyDescent="0.15">
      <c r="A8" s="250"/>
      <c r="B8" s="20">
        <v>5</v>
      </c>
      <c r="C8" s="20" t="s">
        <v>24</v>
      </c>
      <c r="D8" s="20" t="s">
        <v>107</v>
      </c>
      <c r="E8" s="20">
        <v>10</v>
      </c>
      <c r="F8" s="27" t="s">
        <v>25</v>
      </c>
      <c r="G8" s="23">
        <v>4.5</v>
      </c>
      <c r="H8" s="23">
        <v>7.4</v>
      </c>
      <c r="I8" s="23">
        <v>5.2</v>
      </c>
      <c r="J8" s="23">
        <v>5.2</v>
      </c>
      <c r="K8" s="23">
        <v>5.7</v>
      </c>
      <c r="L8" s="24">
        <v>3.5</v>
      </c>
      <c r="M8" s="24">
        <v>4.7</v>
      </c>
      <c r="N8" s="24">
        <v>2.8</v>
      </c>
      <c r="O8" s="24">
        <v>3.8</v>
      </c>
      <c r="P8" s="24">
        <v>5.2</v>
      </c>
      <c r="Q8" s="24">
        <v>3.5</v>
      </c>
      <c r="R8" s="24">
        <v>4.2</v>
      </c>
      <c r="S8" s="25">
        <v>3.4</v>
      </c>
      <c r="T8" s="77" t="str">
        <f t="shared" si="0"/>
        <v>○</v>
      </c>
      <c r="U8" s="77" t="str">
        <f t="shared" si="1"/>
        <v>適合</v>
      </c>
      <c r="W8" s="28">
        <v>14</v>
      </c>
      <c r="X8" s="19">
        <v>8.8000000000000007</v>
      </c>
      <c r="Y8" s="19">
        <v>8.4</v>
      </c>
    </row>
    <row r="9" spans="1:25" ht="20.100000000000001" customHeight="1" x14ac:dyDescent="0.15">
      <c r="A9" s="250">
        <v>3</v>
      </c>
      <c r="B9" s="7">
        <v>6</v>
      </c>
      <c r="C9" s="29" t="s">
        <v>26</v>
      </c>
      <c r="D9" s="29" t="s">
        <v>108</v>
      </c>
      <c r="E9" s="29">
        <v>2</v>
      </c>
      <c r="F9" s="30" t="s">
        <v>27</v>
      </c>
      <c r="G9" s="9">
        <v>0.7</v>
      </c>
      <c r="H9" s="9">
        <v>0.8</v>
      </c>
      <c r="I9" s="9">
        <v>0.9</v>
      </c>
      <c r="J9" s="9">
        <v>1.1000000000000001</v>
      </c>
      <c r="K9" s="9">
        <v>0.6</v>
      </c>
      <c r="L9" s="10">
        <v>0.9</v>
      </c>
      <c r="M9" s="10">
        <v>1.3</v>
      </c>
      <c r="N9" s="10">
        <v>0.7</v>
      </c>
      <c r="O9" s="10">
        <v>0.8</v>
      </c>
      <c r="P9" s="10">
        <v>0.9</v>
      </c>
      <c r="Q9" s="10">
        <v>0.5</v>
      </c>
      <c r="R9" s="10">
        <v>1.6</v>
      </c>
      <c r="S9" s="11">
        <v>1.7</v>
      </c>
      <c r="T9" s="77" t="str">
        <f t="shared" si="0"/>
        <v>○</v>
      </c>
      <c r="U9" s="77" t="str">
        <f t="shared" si="1"/>
        <v>適合</v>
      </c>
      <c r="W9" s="19">
        <v>1.5</v>
      </c>
      <c r="X9" s="19">
        <v>1.1000000000000001</v>
      </c>
      <c r="Y9" s="19">
        <v>1.1000000000000001</v>
      </c>
    </row>
    <row r="10" spans="1:25" ht="20.100000000000001" customHeight="1" x14ac:dyDescent="0.15">
      <c r="A10" s="250"/>
      <c r="B10" s="20">
        <v>7</v>
      </c>
      <c r="C10" s="20" t="s">
        <v>28</v>
      </c>
      <c r="D10" s="20" t="s">
        <v>108</v>
      </c>
      <c r="E10" s="20">
        <v>2</v>
      </c>
      <c r="F10" s="27" t="s">
        <v>29</v>
      </c>
      <c r="G10" s="23">
        <v>1.3</v>
      </c>
      <c r="H10" s="23">
        <v>0.8</v>
      </c>
      <c r="I10" s="23">
        <v>1.2</v>
      </c>
      <c r="J10" s="23">
        <v>0.6</v>
      </c>
      <c r="K10" s="23">
        <v>0.8</v>
      </c>
      <c r="L10" s="24">
        <v>1.4</v>
      </c>
      <c r="M10" s="24">
        <v>1.1000000000000001</v>
      </c>
      <c r="N10" s="24">
        <v>0.7</v>
      </c>
      <c r="O10" s="24">
        <v>0.6</v>
      </c>
      <c r="P10" s="24">
        <v>0.7</v>
      </c>
      <c r="Q10" s="24">
        <v>0.7</v>
      </c>
      <c r="R10" s="24">
        <v>1.6</v>
      </c>
      <c r="S10" s="25">
        <v>1.1000000000000001</v>
      </c>
      <c r="T10" s="77" t="str">
        <f t="shared" si="0"/>
        <v>○</v>
      </c>
      <c r="U10" s="77" t="str">
        <f t="shared" si="1"/>
        <v>適合</v>
      </c>
      <c r="W10" s="19">
        <v>1.2</v>
      </c>
      <c r="X10" s="19">
        <v>0.9</v>
      </c>
      <c r="Y10" s="19">
        <v>1.3</v>
      </c>
    </row>
    <row r="11" spans="1:25" ht="20.100000000000001" customHeight="1" x14ac:dyDescent="0.15">
      <c r="A11" s="72">
        <v>4</v>
      </c>
      <c r="B11" s="72">
        <v>8</v>
      </c>
      <c r="C11" s="72" t="s">
        <v>30</v>
      </c>
      <c r="D11" s="72" t="s">
        <v>108</v>
      </c>
      <c r="E11" s="72">
        <v>2</v>
      </c>
      <c r="F11" s="31" t="s">
        <v>31</v>
      </c>
      <c r="G11" s="32">
        <v>0.5</v>
      </c>
      <c r="H11" s="32">
        <v>1</v>
      </c>
      <c r="I11" s="32">
        <v>1</v>
      </c>
      <c r="J11" s="32" t="s">
        <v>109</v>
      </c>
      <c r="K11" s="32">
        <v>0.5</v>
      </c>
      <c r="L11" s="33" t="s">
        <v>109</v>
      </c>
      <c r="M11" s="33" t="s">
        <v>109</v>
      </c>
      <c r="N11" s="33">
        <v>0.6</v>
      </c>
      <c r="O11" s="33">
        <v>0.5</v>
      </c>
      <c r="P11" s="33">
        <v>0.7</v>
      </c>
      <c r="Q11" s="33">
        <v>0.7</v>
      </c>
      <c r="R11" s="33">
        <v>0.6</v>
      </c>
      <c r="S11" s="34">
        <v>0.6</v>
      </c>
      <c r="T11" s="77" t="str">
        <f t="shared" si="0"/>
        <v>○</v>
      </c>
      <c r="U11" s="77" t="str">
        <f t="shared" si="1"/>
        <v>適合</v>
      </c>
      <c r="W11" s="19">
        <v>0.9</v>
      </c>
      <c r="X11" s="19">
        <v>0.9</v>
      </c>
      <c r="Y11" s="19">
        <v>0.8</v>
      </c>
    </row>
    <row r="12" spans="1:25" ht="20.100000000000001" customHeight="1" x14ac:dyDescent="0.15">
      <c r="A12" s="250">
        <v>5</v>
      </c>
      <c r="B12" s="7">
        <v>9</v>
      </c>
      <c r="C12" s="29" t="s">
        <v>32</v>
      </c>
      <c r="D12" s="29" t="s">
        <v>110</v>
      </c>
      <c r="E12" s="29">
        <v>3</v>
      </c>
      <c r="F12" s="30" t="s">
        <v>33</v>
      </c>
      <c r="G12" s="9">
        <v>1.3</v>
      </c>
      <c r="H12" s="9">
        <v>1.8</v>
      </c>
      <c r="I12" s="9">
        <v>2.1</v>
      </c>
      <c r="J12" s="9">
        <v>1.1000000000000001</v>
      </c>
      <c r="K12" s="9">
        <v>1.1000000000000001</v>
      </c>
      <c r="L12" s="10">
        <v>1.1000000000000001</v>
      </c>
      <c r="M12" s="10">
        <v>1.2</v>
      </c>
      <c r="N12" s="10">
        <v>0.6</v>
      </c>
      <c r="O12" s="10">
        <v>0.9</v>
      </c>
      <c r="P12" s="10">
        <v>1.2</v>
      </c>
      <c r="Q12" s="10">
        <v>1.1000000000000001</v>
      </c>
      <c r="R12" s="10">
        <v>1.3</v>
      </c>
      <c r="S12" s="11">
        <v>1.5</v>
      </c>
      <c r="T12" s="77" t="str">
        <f t="shared" si="0"/>
        <v>○</v>
      </c>
      <c r="U12" s="77" t="str">
        <f t="shared" si="1"/>
        <v>適合</v>
      </c>
      <c r="W12" s="19">
        <v>2.4</v>
      </c>
      <c r="X12" s="19">
        <v>2.8</v>
      </c>
      <c r="Y12" s="19">
        <v>2.8</v>
      </c>
    </row>
    <row r="13" spans="1:25" ht="20.100000000000001" customHeight="1" x14ac:dyDescent="0.15">
      <c r="A13" s="250"/>
      <c r="B13" s="20">
        <v>10</v>
      </c>
      <c r="C13" s="35" t="s">
        <v>34</v>
      </c>
      <c r="D13" s="20" t="s">
        <v>111</v>
      </c>
      <c r="E13" s="20">
        <v>3</v>
      </c>
      <c r="F13" s="36" t="s">
        <v>35</v>
      </c>
      <c r="G13" s="23">
        <v>4.4000000000000004</v>
      </c>
      <c r="H13" s="23">
        <v>3.7</v>
      </c>
      <c r="I13" s="23">
        <v>3.7</v>
      </c>
      <c r="J13" s="23">
        <v>2.5</v>
      </c>
      <c r="K13" s="23">
        <v>2.1</v>
      </c>
      <c r="L13" s="24">
        <v>1.9</v>
      </c>
      <c r="M13" s="24">
        <v>1.9</v>
      </c>
      <c r="N13" s="24">
        <v>2.6</v>
      </c>
      <c r="O13" s="24">
        <v>2.2999999999999998</v>
      </c>
      <c r="P13" s="24">
        <v>2.8</v>
      </c>
      <c r="Q13" s="24">
        <v>3.6</v>
      </c>
      <c r="R13" s="24">
        <v>5.2</v>
      </c>
      <c r="S13" s="83">
        <v>2.1</v>
      </c>
      <c r="T13" s="77" t="str">
        <f t="shared" si="0"/>
        <v>○</v>
      </c>
      <c r="U13" s="77" t="str">
        <f t="shared" si="1"/>
        <v>適合</v>
      </c>
      <c r="W13" s="19">
        <v>2.8</v>
      </c>
      <c r="X13" s="12">
        <v>3.8</v>
      </c>
      <c r="Y13" s="26">
        <v>4.2</v>
      </c>
    </row>
    <row r="14" spans="1:25" ht="20.100000000000001" customHeight="1" x14ac:dyDescent="0.15">
      <c r="A14" s="72">
        <v>6</v>
      </c>
      <c r="B14" s="72">
        <v>11</v>
      </c>
      <c r="C14" s="72" t="s">
        <v>36</v>
      </c>
      <c r="D14" s="72" t="s">
        <v>108</v>
      </c>
      <c r="E14" s="72">
        <v>2</v>
      </c>
      <c r="F14" s="31" t="s">
        <v>37</v>
      </c>
      <c r="G14" s="32">
        <v>0.9</v>
      </c>
      <c r="H14" s="32">
        <v>1</v>
      </c>
      <c r="I14" s="32">
        <v>0.6</v>
      </c>
      <c r="J14" s="32">
        <v>1</v>
      </c>
      <c r="K14" s="32" t="s">
        <v>112</v>
      </c>
      <c r="L14" s="33">
        <v>0.8</v>
      </c>
      <c r="M14" s="33">
        <v>1.1000000000000001</v>
      </c>
      <c r="N14" s="33">
        <v>0.7</v>
      </c>
      <c r="O14" s="33">
        <v>0.5</v>
      </c>
      <c r="P14" s="33">
        <v>1.2</v>
      </c>
      <c r="Q14" s="33">
        <v>0.6</v>
      </c>
      <c r="R14" s="33">
        <v>0.6</v>
      </c>
      <c r="S14" s="34" t="s">
        <v>56</v>
      </c>
      <c r="T14" s="77" t="str">
        <f t="shared" si="0"/>
        <v>○</v>
      </c>
      <c r="U14" s="77" t="str">
        <f t="shared" si="1"/>
        <v>適合</v>
      </c>
      <c r="W14" s="19">
        <v>0.7</v>
      </c>
      <c r="X14" s="19">
        <v>0.5</v>
      </c>
      <c r="Y14" s="19">
        <v>0.6</v>
      </c>
    </row>
    <row r="15" spans="1:25" ht="20.100000000000001" customHeight="1" x14ac:dyDescent="0.15">
      <c r="A15" s="72">
        <v>7</v>
      </c>
      <c r="B15" s="72">
        <v>12</v>
      </c>
      <c r="C15" s="72" t="s">
        <v>38</v>
      </c>
      <c r="D15" s="72" t="s">
        <v>108</v>
      </c>
      <c r="E15" s="72">
        <v>2</v>
      </c>
      <c r="F15" s="31" t="s">
        <v>39</v>
      </c>
      <c r="G15" s="32">
        <v>1.4</v>
      </c>
      <c r="H15" s="32">
        <v>1.1000000000000001</v>
      </c>
      <c r="I15" s="32">
        <v>1.4</v>
      </c>
      <c r="J15" s="32">
        <v>1.4</v>
      </c>
      <c r="K15" s="32">
        <v>1.1000000000000001</v>
      </c>
      <c r="L15" s="33">
        <v>0.7</v>
      </c>
      <c r="M15" s="33">
        <v>1</v>
      </c>
      <c r="N15" s="33">
        <v>0.9</v>
      </c>
      <c r="O15" s="33">
        <v>1</v>
      </c>
      <c r="P15" s="33">
        <v>0.7</v>
      </c>
      <c r="Q15" s="33">
        <v>0.6</v>
      </c>
      <c r="R15" s="33">
        <v>0.8</v>
      </c>
      <c r="S15" s="34">
        <v>1</v>
      </c>
      <c r="T15" s="77" t="str">
        <f t="shared" si="0"/>
        <v>○</v>
      </c>
      <c r="U15" s="77" t="str">
        <f t="shared" si="1"/>
        <v>適合</v>
      </c>
      <c r="W15" s="12">
        <v>2.2000000000000002</v>
      </c>
      <c r="X15" s="19">
        <v>1</v>
      </c>
      <c r="Y15" s="19">
        <v>1.6</v>
      </c>
    </row>
    <row r="16" spans="1:25" ht="20.100000000000001" customHeight="1" x14ac:dyDescent="0.15">
      <c r="A16" s="250">
        <v>8</v>
      </c>
      <c r="B16" s="7">
        <v>13</v>
      </c>
      <c r="C16" s="37" t="s">
        <v>40</v>
      </c>
      <c r="D16" s="7" t="s">
        <v>108</v>
      </c>
      <c r="E16" s="7">
        <v>2</v>
      </c>
      <c r="F16" s="38" t="s">
        <v>41</v>
      </c>
      <c r="G16" s="39">
        <v>4.3</v>
      </c>
      <c r="H16" s="39">
        <v>3.7</v>
      </c>
      <c r="I16" s="39">
        <v>2.4</v>
      </c>
      <c r="J16" s="9">
        <v>3.4</v>
      </c>
      <c r="K16" s="9">
        <v>2.8</v>
      </c>
      <c r="L16" s="10">
        <v>3.1</v>
      </c>
      <c r="M16" s="10">
        <v>2.2000000000000002</v>
      </c>
      <c r="N16" s="10">
        <v>1.4</v>
      </c>
      <c r="O16" s="10">
        <v>1.6</v>
      </c>
      <c r="P16" s="10">
        <v>2.4</v>
      </c>
      <c r="Q16" s="10">
        <v>2.9</v>
      </c>
      <c r="R16" s="10">
        <v>3.6</v>
      </c>
      <c r="S16" s="11">
        <v>3.5</v>
      </c>
      <c r="T16" s="77" t="str">
        <f t="shared" si="0"/>
        <v>×</v>
      </c>
      <c r="U16" s="77" t="str">
        <f t="shared" si="1"/>
        <v>超過</v>
      </c>
      <c r="W16" s="12">
        <v>3.9</v>
      </c>
      <c r="X16" s="12">
        <v>2.8</v>
      </c>
      <c r="Y16" s="26">
        <v>3</v>
      </c>
    </row>
    <row r="17" spans="1:25" ht="20.100000000000001" customHeight="1" x14ac:dyDescent="0.15">
      <c r="A17" s="250"/>
      <c r="B17" s="14">
        <v>14</v>
      </c>
      <c r="C17" s="40" t="s">
        <v>42</v>
      </c>
      <c r="D17" s="40" t="s">
        <v>108</v>
      </c>
      <c r="E17" s="40">
        <v>2</v>
      </c>
      <c r="F17" s="41" t="s">
        <v>43</v>
      </c>
      <c r="G17" s="42">
        <v>2.2999999999999998</v>
      </c>
      <c r="H17" s="42">
        <v>1.8</v>
      </c>
      <c r="I17" s="42">
        <v>2.2000000000000002</v>
      </c>
      <c r="J17" s="16">
        <v>2.2999999999999998</v>
      </c>
      <c r="K17" s="16">
        <v>1.4</v>
      </c>
      <c r="L17" s="17">
        <v>1.9</v>
      </c>
      <c r="M17" s="17">
        <v>1.2</v>
      </c>
      <c r="N17" s="17">
        <v>1.2</v>
      </c>
      <c r="O17" s="17">
        <v>1.3</v>
      </c>
      <c r="P17" s="17">
        <v>1.1000000000000001</v>
      </c>
      <c r="Q17" s="17">
        <v>1.1000000000000001</v>
      </c>
      <c r="R17" s="17">
        <v>1.6</v>
      </c>
      <c r="S17" s="43">
        <v>1.632000000000001</v>
      </c>
      <c r="T17" s="77" t="str">
        <f t="shared" si="0"/>
        <v>○</v>
      </c>
      <c r="U17" s="77" t="str">
        <f t="shared" si="1"/>
        <v>適合</v>
      </c>
      <c r="W17" s="19">
        <v>2.7</v>
      </c>
      <c r="X17" s="19">
        <v>2.2999999999999998</v>
      </c>
      <c r="Y17" s="19">
        <v>2.2000000000000002</v>
      </c>
    </row>
    <row r="18" spans="1:25" ht="20.100000000000001" customHeight="1" x14ac:dyDescent="0.15">
      <c r="A18" s="250"/>
      <c r="B18" s="20">
        <v>15</v>
      </c>
      <c r="C18" s="20" t="s">
        <v>44</v>
      </c>
      <c r="D18" s="20" t="s">
        <v>108</v>
      </c>
      <c r="E18" s="20">
        <v>2</v>
      </c>
      <c r="F18" s="27" t="s">
        <v>45</v>
      </c>
      <c r="G18" s="23">
        <v>1</v>
      </c>
      <c r="H18" s="23">
        <v>0.9</v>
      </c>
      <c r="I18" s="23">
        <v>0.6</v>
      </c>
      <c r="J18" s="23" t="s">
        <v>112</v>
      </c>
      <c r="K18" s="23">
        <v>0.8</v>
      </c>
      <c r="L18" s="24">
        <v>1.4</v>
      </c>
      <c r="M18" s="24">
        <v>0.9</v>
      </c>
      <c r="N18" s="24">
        <v>0.6</v>
      </c>
      <c r="O18" s="24" t="s">
        <v>56</v>
      </c>
      <c r="P18" s="24">
        <v>0.5</v>
      </c>
      <c r="Q18" s="24">
        <v>0.8</v>
      </c>
      <c r="R18" s="24">
        <v>1.1000000000000001</v>
      </c>
      <c r="S18" s="25">
        <v>1.1000000000000001</v>
      </c>
      <c r="T18" s="77" t="str">
        <f t="shared" si="0"/>
        <v>○</v>
      </c>
      <c r="U18" s="77" t="str">
        <f t="shared" si="1"/>
        <v>適合</v>
      </c>
      <c r="W18" s="19">
        <v>0.5</v>
      </c>
      <c r="X18" s="19">
        <v>0.5</v>
      </c>
      <c r="Y18" s="19">
        <v>1</v>
      </c>
    </row>
    <row r="19" spans="1:25" ht="20.100000000000001" customHeight="1" x14ac:dyDescent="0.15">
      <c r="A19" s="250">
        <v>9</v>
      </c>
      <c r="B19" s="7">
        <v>16</v>
      </c>
      <c r="C19" s="7" t="s">
        <v>46</v>
      </c>
      <c r="D19" s="7" t="s">
        <v>108</v>
      </c>
      <c r="E19" s="7">
        <v>2</v>
      </c>
      <c r="F19" s="8" t="s">
        <v>47</v>
      </c>
      <c r="G19" s="9">
        <v>0.9</v>
      </c>
      <c r="H19" s="9">
        <v>1</v>
      </c>
      <c r="I19" s="9">
        <v>0.7</v>
      </c>
      <c r="J19" s="9" t="s">
        <v>112</v>
      </c>
      <c r="K19" s="9" t="s">
        <v>112</v>
      </c>
      <c r="L19" s="10">
        <v>0.7</v>
      </c>
      <c r="M19" s="10" t="s">
        <v>112</v>
      </c>
      <c r="N19" s="10">
        <v>0.6</v>
      </c>
      <c r="O19" s="10">
        <v>0.5</v>
      </c>
      <c r="P19" s="10" t="s">
        <v>112</v>
      </c>
      <c r="Q19" s="10">
        <v>0.6</v>
      </c>
      <c r="R19" s="10" t="s">
        <v>112</v>
      </c>
      <c r="S19" s="11">
        <v>0.6</v>
      </c>
      <c r="T19" s="77" t="str">
        <f t="shared" si="0"/>
        <v>○</v>
      </c>
      <c r="U19" s="77" t="str">
        <f t="shared" si="1"/>
        <v>適合</v>
      </c>
      <c r="W19" s="19">
        <v>0.7</v>
      </c>
      <c r="X19" s="19">
        <v>0.7</v>
      </c>
      <c r="Y19" s="19">
        <v>1</v>
      </c>
    </row>
    <row r="20" spans="1:25" ht="20.100000000000001" customHeight="1" x14ac:dyDescent="0.15">
      <c r="A20" s="250"/>
      <c r="B20" s="20">
        <v>17</v>
      </c>
      <c r="C20" s="20" t="s">
        <v>48</v>
      </c>
      <c r="D20" s="20" t="s">
        <v>108</v>
      </c>
      <c r="E20" s="20">
        <v>2</v>
      </c>
      <c r="F20" s="27" t="s">
        <v>49</v>
      </c>
      <c r="G20" s="23">
        <v>0.5</v>
      </c>
      <c r="H20" s="23">
        <v>1.3</v>
      </c>
      <c r="I20" s="23">
        <v>1.4</v>
      </c>
      <c r="J20" s="23">
        <v>0.7</v>
      </c>
      <c r="K20" s="23">
        <v>1.2</v>
      </c>
      <c r="L20" s="24">
        <v>1.3</v>
      </c>
      <c r="M20" s="24">
        <v>0.9</v>
      </c>
      <c r="N20" s="24">
        <v>1.1000000000000001</v>
      </c>
      <c r="O20" s="24">
        <v>0.8</v>
      </c>
      <c r="P20" s="24">
        <v>1.7</v>
      </c>
      <c r="Q20" s="24">
        <v>1</v>
      </c>
      <c r="R20" s="24">
        <v>0.9</v>
      </c>
      <c r="S20" s="25">
        <v>1.1000000000000001</v>
      </c>
      <c r="T20" s="77" t="str">
        <f t="shared" si="0"/>
        <v>○</v>
      </c>
      <c r="U20" s="77" t="str">
        <f t="shared" si="1"/>
        <v>適合</v>
      </c>
      <c r="W20" s="19">
        <v>1.2</v>
      </c>
      <c r="X20" s="19">
        <v>1.2</v>
      </c>
      <c r="Y20" s="19">
        <v>1.2</v>
      </c>
    </row>
    <row r="21" spans="1:25" ht="20.100000000000001" customHeight="1" x14ac:dyDescent="0.15">
      <c r="A21" s="250">
        <v>10</v>
      </c>
      <c r="B21" s="7">
        <v>18</v>
      </c>
      <c r="C21" s="29" t="s">
        <v>50</v>
      </c>
      <c r="D21" s="29" t="s">
        <v>108</v>
      </c>
      <c r="E21" s="29">
        <v>2</v>
      </c>
      <c r="F21" s="30" t="s">
        <v>51</v>
      </c>
      <c r="G21" s="9">
        <v>0.7</v>
      </c>
      <c r="H21" s="9">
        <v>0.9</v>
      </c>
      <c r="I21" s="9">
        <v>0.5</v>
      </c>
      <c r="J21" s="9" t="s">
        <v>112</v>
      </c>
      <c r="K21" s="9" t="s">
        <v>112</v>
      </c>
      <c r="L21" s="10">
        <v>0.9</v>
      </c>
      <c r="M21" s="10" t="s">
        <v>112</v>
      </c>
      <c r="N21" s="10">
        <v>0.6</v>
      </c>
      <c r="O21" s="10">
        <v>0.7</v>
      </c>
      <c r="P21" s="10" t="s">
        <v>112</v>
      </c>
      <c r="Q21" s="10">
        <v>0.6</v>
      </c>
      <c r="R21" s="10" t="s">
        <v>112</v>
      </c>
      <c r="S21" s="11" t="s">
        <v>56</v>
      </c>
      <c r="T21" s="77" t="str">
        <f t="shared" si="0"/>
        <v>○</v>
      </c>
      <c r="U21" s="77" t="str">
        <f t="shared" si="1"/>
        <v>適合</v>
      </c>
      <c r="W21" s="19">
        <v>0.9</v>
      </c>
      <c r="X21" s="19">
        <v>1</v>
      </c>
      <c r="Y21" s="19">
        <v>1</v>
      </c>
    </row>
    <row r="22" spans="1:25" ht="20.100000000000001" customHeight="1" x14ac:dyDescent="0.15">
      <c r="A22" s="250"/>
      <c r="B22" s="20">
        <v>19</v>
      </c>
      <c r="C22" s="20" t="s">
        <v>52</v>
      </c>
      <c r="D22" s="20" t="s">
        <v>108</v>
      </c>
      <c r="E22" s="20">
        <v>2</v>
      </c>
      <c r="F22" s="27" t="s">
        <v>53</v>
      </c>
      <c r="G22" s="23">
        <v>0.9</v>
      </c>
      <c r="H22" s="23">
        <v>1</v>
      </c>
      <c r="I22" s="23">
        <v>1</v>
      </c>
      <c r="J22" s="23" t="s">
        <v>112</v>
      </c>
      <c r="K22" s="23" t="s">
        <v>112</v>
      </c>
      <c r="L22" s="24">
        <v>0.7</v>
      </c>
      <c r="M22" s="24" t="s">
        <v>112</v>
      </c>
      <c r="N22" s="24">
        <v>1</v>
      </c>
      <c r="O22" s="24">
        <v>0.6</v>
      </c>
      <c r="P22" s="24" t="s">
        <v>112</v>
      </c>
      <c r="Q22" s="24">
        <v>0.5</v>
      </c>
      <c r="R22" s="24">
        <v>0.5</v>
      </c>
      <c r="S22" s="25" t="s">
        <v>56</v>
      </c>
      <c r="T22" s="77" t="str">
        <f t="shared" si="0"/>
        <v>○</v>
      </c>
      <c r="U22" s="77" t="str">
        <f t="shared" si="1"/>
        <v>適合</v>
      </c>
      <c r="W22" s="19">
        <v>0.7</v>
      </c>
      <c r="X22" s="19">
        <v>0.8</v>
      </c>
      <c r="Y22" s="19">
        <v>0.8</v>
      </c>
    </row>
    <row r="23" spans="1:25" ht="20.100000000000001" customHeight="1" x14ac:dyDescent="0.15">
      <c r="A23" s="250">
        <v>11</v>
      </c>
      <c r="B23" s="7">
        <v>20</v>
      </c>
      <c r="C23" s="29" t="s">
        <v>54</v>
      </c>
      <c r="D23" s="29" t="s">
        <v>108</v>
      </c>
      <c r="E23" s="29">
        <v>2</v>
      </c>
      <c r="F23" s="30" t="s">
        <v>55</v>
      </c>
      <c r="G23" s="9">
        <v>0.9</v>
      </c>
      <c r="H23" s="9">
        <v>1</v>
      </c>
      <c r="I23" s="9">
        <v>0.7</v>
      </c>
      <c r="J23" s="9" t="s">
        <v>112</v>
      </c>
      <c r="K23" s="9" t="s">
        <v>112</v>
      </c>
      <c r="L23" s="10">
        <v>0.6</v>
      </c>
      <c r="M23" s="10" t="s">
        <v>112</v>
      </c>
      <c r="N23" s="10">
        <v>0.6</v>
      </c>
      <c r="O23" s="10" t="s">
        <v>56</v>
      </c>
      <c r="P23" s="10" t="s">
        <v>112</v>
      </c>
      <c r="Q23" s="10">
        <v>0.5</v>
      </c>
      <c r="R23" s="10">
        <v>0.8</v>
      </c>
      <c r="S23" s="11">
        <v>0.5</v>
      </c>
      <c r="T23" s="77" t="str">
        <f t="shared" si="0"/>
        <v>○</v>
      </c>
      <c r="U23" s="77" t="str">
        <f t="shared" si="1"/>
        <v>適合</v>
      </c>
      <c r="W23" s="19">
        <v>0.8</v>
      </c>
      <c r="X23" s="19">
        <v>0.8</v>
      </c>
      <c r="Y23" s="19">
        <v>1</v>
      </c>
    </row>
    <row r="24" spans="1:25" ht="20.100000000000001" customHeight="1" x14ac:dyDescent="0.15">
      <c r="A24" s="250"/>
      <c r="B24" s="20">
        <v>21</v>
      </c>
      <c r="C24" s="20" t="s">
        <v>57</v>
      </c>
      <c r="D24" s="20" t="s">
        <v>108</v>
      </c>
      <c r="E24" s="20">
        <v>2</v>
      </c>
      <c r="F24" s="27" t="s">
        <v>58</v>
      </c>
      <c r="G24" s="23">
        <v>1</v>
      </c>
      <c r="H24" s="23">
        <v>0.8</v>
      </c>
      <c r="I24" s="23" t="s">
        <v>112</v>
      </c>
      <c r="J24" s="23">
        <v>0.5</v>
      </c>
      <c r="K24" s="23">
        <v>0.9</v>
      </c>
      <c r="L24" s="24" t="s">
        <v>112</v>
      </c>
      <c r="M24" s="24" t="s">
        <v>112</v>
      </c>
      <c r="N24" s="24">
        <v>0.8</v>
      </c>
      <c r="O24" s="24" t="s">
        <v>56</v>
      </c>
      <c r="P24" s="24" t="s">
        <v>112</v>
      </c>
      <c r="Q24" s="24">
        <v>0.5</v>
      </c>
      <c r="R24" s="24" t="s">
        <v>112</v>
      </c>
      <c r="S24" s="25" t="s">
        <v>56</v>
      </c>
      <c r="T24" s="77" t="str">
        <f t="shared" si="0"/>
        <v>○</v>
      </c>
      <c r="U24" s="77" t="str">
        <f t="shared" si="1"/>
        <v>適合</v>
      </c>
      <c r="W24" s="19">
        <v>0.5</v>
      </c>
      <c r="X24" s="19">
        <v>0.9</v>
      </c>
      <c r="Y24" s="19">
        <v>1</v>
      </c>
    </row>
    <row r="25" spans="1:25" ht="20.100000000000001" customHeight="1" x14ac:dyDescent="0.15">
      <c r="A25" s="250">
        <v>12</v>
      </c>
      <c r="B25" s="7">
        <v>22</v>
      </c>
      <c r="C25" s="29" t="s">
        <v>59</v>
      </c>
      <c r="D25" s="29" t="s">
        <v>108</v>
      </c>
      <c r="E25" s="29">
        <v>2</v>
      </c>
      <c r="F25" s="30" t="s">
        <v>60</v>
      </c>
      <c r="G25" s="9">
        <v>1.6</v>
      </c>
      <c r="H25" s="9">
        <v>1.2</v>
      </c>
      <c r="I25" s="9">
        <v>1.2</v>
      </c>
      <c r="J25" s="9">
        <v>1.5</v>
      </c>
      <c r="K25" s="9">
        <v>0.9</v>
      </c>
      <c r="L25" s="10">
        <v>0.8</v>
      </c>
      <c r="M25" s="10">
        <v>0.8</v>
      </c>
      <c r="N25" s="10">
        <v>0.7</v>
      </c>
      <c r="O25" s="10">
        <v>0.8</v>
      </c>
      <c r="P25" s="10">
        <v>0.8</v>
      </c>
      <c r="Q25" s="10">
        <v>0.8</v>
      </c>
      <c r="R25" s="10">
        <v>2.8</v>
      </c>
      <c r="S25" s="11">
        <v>2.7</v>
      </c>
      <c r="T25" s="77" t="str">
        <f t="shared" si="0"/>
        <v>×</v>
      </c>
      <c r="U25" s="77" t="str">
        <f t="shared" si="1"/>
        <v>超過</v>
      </c>
      <c r="W25" s="19">
        <v>1.8</v>
      </c>
      <c r="X25" s="19">
        <v>1.8</v>
      </c>
      <c r="Y25" s="19">
        <v>1.8</v>
      </c>
    </row>
    <row r="26" spans="1:25" ht="20.100000000000001" customHeight="1" x14ac:dyDescent="0.15">
      <c r="A26" s="250"/>
      <c r="B26" s="20">
        <v>23</v>
      </c>
      <c r="C26" s="20" t="s">
        <v>61</v>
      </c>
      <c r="D26" s="20" t="s">
        <v>108</v>
      </c>
      <c r="E26" s="20">
        <v>2</v>
      </c>
      <c r="F26" s="27" t="s">
        <v>62</v>
      </c>
      <c r="G26" s="23">
        <v>1.2</v>
      </c>
      <c r="H26" s="23">
        <v>0.9</v>
      </c>
      <c r="I26" s="23">
        <v>1.2</v>
      </c>
      <c r="J26" s="23">
        <v>0.8</v>
      </c>
      <c r="K26" s="23">
        <v>1.1000000000000001</v>
      </c>
      <c r="L26" s="24">
        <v>1.1000000000000001</v>
      </c>
      <c r="M26" s="24">
        <v>1.4</v>
      </c>
      <c r="N26" s="24">
        <v>0.8</v>
      </c>
      <c r="O26" s="24">
        <v>0.9</v>
      </c>
      <c r="P26" s="24">
        <v>0.6</v>
      </c>
      <c r="Q26" s="24">
        <v>0.7</v>
      </c>
      <c r="R26" s="24">
        <v>0.9</v>
      </c>
      <c r="S26" s="25">
        <v>1.9379999999999997</v>
      </c>
      <c r="T26" s="77" t="str">
        <f t="shared" si="0"/>
        <v>○</v>
      </c>
      <c r="U26" s="77" t="str">
        <f t="shared" si="1"/>
        <v>適合</v>
      </c>
      <c r="W26" s="19">
        <v>0.4</v>
      </c>
      <c r="X26" s="19">
        <v>0.5</v>
      </c>
      <c r="Y26" s="19">
        <v>0.8</v>
      </c>
    </row>
    <row r="27" spans="1:25" ht="20.100000000000001" customHeight="1" x14ac:dyDescent="0.15">
      <c r="A27" s="72">
        <v>13</v>
      </c>
      <c r="B27" s="72">
        <v>24</v>
      </c>
      <c r="C27" s="44" t="s">
        <v>63</v>
      </c>
      <c r="D27" s="44" t="s">
        <v>106</v>
      </c>
      <c r="E27" s="44">
        <v>5</v>
      </c>
      <c r="F27" s="45" t="s">
        <v>64</v>
      </c>
      <c r="G27" s="32">
        <v>2.4</v>
      </c>
      <c r="H27" s="32">
        <v>2.7</v>
      </c>
      <c r="I27" s="32">
        <v>2.1</v>
      </c>
      <c r="J27" s="32">
        <v>2.7</v>
      </c>
      <c r="K27" s="32">
        <v>1.6</v>
      </c>
      <c r="L27" s="33">
        <v>1.4</v>
      </c>
      <c r="M27" s="33">
        <v>1.4</v>
      </c>
      <c r="N27" s="33">
        <v>1.1000000000000001</v>
      </c>
      <c r="O27" s="33">
        <v>1.9</v>
      </c>
      <c r="P27" s="33">
        <v>1.4</v>
      </c>
      <c r="Q27" s="33">
        <v>1.2</v>
      </c>
      <c r="R27" s="33">
        <v>0.6</v>
      </c>
      <c r="S27" s="34">
        <v>1.1000000000000001</v>
      </c>
      <c r="T27" s="77" t="str">
        <f t="shared" si="0"/>
        <v>○</v>
      </c>
      <c r="U27" s="77" t="str">
        <f t="shared" si="1"/>
        <v>適合</v>
      </c>
      <c r="W27" s="19">
        <v>4.8</v>
      </c>
      <c r="X27" s="19">
        <v>4.8</v>
      </c>
      <c r="Y27" s="19">
        <v>5.4</v>
      </c>
    </row>
    <row r="28" spans="1:25" ht="20.100000000000001" customHeight="1" x14ac:dyDescent="0.15">
      <c r="A28" s="72">
        <v>14</v>
      </c>
      <c r="B28" s="72">
        <v>25</v>
      </c>
      <c r="C28" s="44" t="s">
        <v>65</v>
      </c>
      <c r="D28" s="44" t="s">
        <v>113</v>
      </c>
      <c r="E28" s="44">
        <v>8</v>
      </c>
      <c r="F28" s="45" t="s">
        <v>66</v>
      </c>
      <c r="G28" s="32">
        <v>3.8</v>
      </c>
      <c r="H28" s="32">
        <v>4.4000000000000004</v>
      </c>
      <c r="I28" s="32">
        <v>4.0999999999999996</v>
      </c>
      <c r="J28" s="32">
        <v>3.1</v>
      </c>
      <c r="K28" s="32">
        <v>3</v>
      </c>
      <c r="L28" s="33">
        <v>1.6</v>
      </c>
      <c r="M28" s="33">
        <v>2.6</v>
      </c>
      <c r="N28" s="33">
        <v>1.4</v>
      </c>
      <c r="O28" s="33">
        <v>2.2999999999999998</v>
      </c>
      <c r="P28" s="33">
        <v>3.1</v>
      </c>
      <c r="Q28" s="33">
        <v>1.4</v>
      </c>
      <c r="R28" s="33">
        <v>1</v>
      </c>
      <c r="S28" s="34">
        <v>1.2</v>
      </c>
      <c r="T28" s="77" t="str">
        <f t="shared" si="0"/>
        <v>○</v>
      </c>
      <c r="U28" s="77" t="str">
        <f t="shared" si="1"/>
        <v>適合</v>
      </c>
      <c r="W28" s="19">
        <v>7.6</v>
      </c>
      <c r="X28" s="19">
        <v>7</v>
      </c>
      <c r="Y28" s="19">
        <v>7.4</v>
      </c>
    </row>
    <row r="29" spans="1:25" ht="20.100000000000001" customHeight="1" x14ac:dyDescent="0.15">
      <c r="A29" s="72">
        <v>15</v>
      </c>
      <c r="B29" s="72">
        <v>26</v>
      </c>
      <c r="C29" s="44" t="s">
        <v>67</v>
      </c>
      <c r="D29" s="44" t="s">
        <v>106</v>
      </c>
      <c r="E29" s="44">
        <v>5</v>
      </c>
      <c r="F29" s="45" t="s">
        <v>68</v>
      </c>
      <c r="G29" s="32">
        <v>3.4</v>
      </c>
      <c r="H29" s="32">
        <v>2.5</v>
      </c>
      <c r="I29" s="32">
        <v>2.9</v>
      </c>
      <c r="J29" s="32">
        <v>2.1</v>
      </c>
      <c r="K29" s="32">
        <v>1.6</v>
      </c>
      <c r="L29" s="33">
        <v>1.9</v>
      </c>
      <c r="M29" s="33">
        <v>2.7</v>
      </c>
      <c r="N29" s="33">
        <v>1.6</v>
      </c>
      <c r="O29" s="33">
        <v>2.5</v>
      </c>
      <c r="P29" s="33">
        <v>1.1000000000000001</v>
      </c>
      <c r="Q29" s="33">
        <v>1</v>
      </c>
      <c r="R29" s="33">
        <v>1</v>
      </c>
      <c r="S29" s="34">
        <v>1.6</v>
      </c>
      <c r="T29" s="77" t="str">
        <f t="shared" si="0"/>
        <v>○</v>
      </c>
      <c r="U29" s="77" t="str">
        <f t="shared" si="1"/>
        <v>適合</v>
      </c>
      <c r="W29" s="19">
        <v>6.4</v>
      </c>
      <c r="X29" s="19">
        <v>4.4000000000000004</v>
      </c>
      <c r="Y29" s="19">
        <v>7.2</v>
      </c>
    </row>
    <row r="30" spans="1:25" ht="20.100000000000001" customHeight="1" x14ac:dyDescent="0.15">
      <c r="A30" s="72">
        <v>16</v>
      </c>
      <c r="B30" s="72">
        <v>27</v>
      </c>
      <c r="C30" s="73" t="s">
        <v>69</v>
      </c>
      <c r="D30" s="72" t="s">
        <v>107</v>
      </c>
      <c r="E30" s="72">
        <v>10</v>
      </c>
      <c r="F30" s="46" t="s">
        <v>70</v>
      </c>
      <c r="G30" s="32">
        <v>8.1</v>
      </c>
      <c r="H30" s="47">
        <v>12</v>
      </c>
      <c r="I30" s="47">
        <v>13</v>
      </c>
      <c r="J30" s="32">
        <v>5.3</v>
      </c>
      <c r="K30" s="32">
        <v>8.6</v>
      </c>
      <c r="L30" s="33">
        <v>4.8</v>
      </c>
      <c r="M30" s="33">
        <v>4.8</v>
      </c>
      <c r="N30" s="33">
        <v>3.7</v>
      </c>
      <c r="O30" s="33">
        <v>6</v>
      </c>
      <c r="P30" s="33">
        <v>4.9000000000000004</v>
      </c>
      <c r="Q30" s="33">
        <v>4.5</v>
      </c>
      <c r="R30" s="33">
        <v>4.3</v>
      </c>
      <c r="S30" s="34">
        <v>4.4000000000000004</v>
      </c>
      <c r="T30" s="77" t="str">
        <f t="shared" si="0"/>
        <v>○</v>
      </c>
      <c r="U30" s="77" t="str">
        <f t="shared" si="1"/>
        <v>適合</v>
      </c>
      <c r="W30" s="28">
        <v>27</v>
      </c>
      <c r="X30" s="28">
        <v>11</v>
      </c>
      <c r="Y30" s="48">
        <v>11</v>
      </c>
    </row>
    <row r="31" spans="1:25" ht="20.100000000000001" customHeight="1" x14ac:dyDescent="0.15">
      <c r="A31" s="250">
        <v>17</v>
      </c>
      <c r="B31" s="250">
        <v>28</v>
      </c>
      <c r="C31" s="262" t="s">
        <v>71</v>
      </c>
      <c r="D31" s="250" t="s">
        <v>106</v>
      </c>
      <c r="E31" s="250">
        <v>5</v>
      </c>
      <c r="F31" s="38" t="s">
        <v>72</v>
      </c>
      <c r="G31" s="49">
        <v>11</v>
      </c>
      <c r="H31" s="49">
        <v>11</v>
      </c>
      <c r="I31" s="39">
        <v>7.7</v>
      </c>
      <c r="J31" s="9">
        <v>7</v>
      </c>
      <c r="K31" s="9">
        <v>5.4</v>
      </c>
      <c r="L31" s="10">
        <v>3.6</v>
      </c>
      <c r="M31" s="10">
        <v>2.4</v>
      </c>
      <c r="N31" s="10">
        <v>1.5</v>
      </c>
      <c r="O31" s="10">
        <v>1.7</v>
      </c>
      <c r="P31" s="10">
        <v>2</v>
      </c>
      <c r="Q31" s="10">
        <v>1.5</v>
      </c>
      <c r="R31" s="10">
        <v>0.8</v>
      </c>
      <c r="S31" s="11">
        <v>1.7</v>
      </c>
      <c r="T31" s="255" t="str">
        <f>IF(COUNTIF(U31:U32,"超過")&gt;0,"×","○")</f>
        <v>○</v>
      </c>
      <c r="U31" s="77" t="str">
        <f t="shared" si="1"/>
        <v>適合</v>
      </c>
      <c r="W31" s="12">
        <v>9.6999999999999993</v>
      </c>
      <c r="X31" s="12">
        <v>7.5</v>
      </c>
      <c r="Y31" s="48">
        <v>11</v>
      </c>
    </row>
    <row r="32" spans="1:25" ht="20.100000000000001" customHeight="1" x14ac:dyDescent="0.15">
      <c r="A32" s="250"/>
      <c r="B32" s="250"/>
      <c r="C32" s="262"/>
      <c r="D32" s="250"/>
      <c r="E32" s="250"/>
      <c r="F32" s="27" t="s">
        <v>73</v>
      </c>
      <c r="G32" s="23">
        <v>3.3</v>
      </c>
      <c r="H32" s="23">
        <v>4.7</v>
      </c>
      <c r="I32" s="23">
        <v>4.5999999999999996</v>
      </c>
      <c r="J32" s="23">
        <v>2.8</v>
      </c>
      <c r="K32" s="23">
        <v>1.7</v>
      </c>
      <c r="L32" s="24">
        <v>1.2</v>
      </c>
      <c r="M32" s="24">
        <v>1.7</v>
      </c>
      <c r="N32" s="24">
        <v>1.1000000000000001</v>
      </c>
      <c r="O32" s="24">
        <v>1.6</v>
      </c>
      <c r="P32" s="24">
        <v>1.5</v>
      </c>
      <c r="Q32" s="24">
        <v>1.3</v>
      </c>
      <c r="R32" s="24">
        <v>1</v>
      </c>
      <c r="S32" s="25">
        <v>1.1000000000000001</v>
      </c>
      <c r="T32" s="255" t="str">
        <f t="shared" ref="T32:T37" si="2">IF(COUNTIF(U32,"超過")&gt;0,"×","○")</f>
        <v>○</v>
      </c>
      <c r="U32" s="77" t="str">
        <f>IF(S32="&lt;0.5","適合",IF(S32&gt;E31,"超過","適合"))</f>
        <v>適合</v>
      </c>
      <c r="W32" s="19">
        <v>1.5</v>
      </c>
      <c r="X32" s="19">
        <v>3</v>
      </c>
      <c r="Y32" s="19">
        <v>3.6</v>
      </c>
    </row>
    <row r="33" spans="1:25" ht="20.100000000000001" customHeight="1" x14ac:dyDescent="0.15">
      <c r="A33" s="72">
        <v>18</v>
      </c>
      <c r="B33" s="72">
        <v>29</v>
      </c>
      <c r="C33" s="72" t="s">
        <v>74</v>
      </c>
      <c r="D33" s="72" t="s">
        <v>108</v>
      </c>
      <c r="E33" s="72">
        <v>2</v>
      </c>
      <c r="F33" s="31" t="s">
        <v>75</v>
      </c>
      <c r="G33" s="32">
        <v>0.5</v>
      </c>
      <c r="H33" s="32">
        <v>1.1000000000000001</v>
      </c>
      <c r="I33" s="32">
        <v>0.7</v>
      </c>
      <c r="J33" s="32" t="s">
        <v>112</v>
      </c>
      <c r="K33" s="32" t="s">
        <v>112</v>
      </c>
      <c r="L33" s="33" t="s">
        <v>112</v>
      </c>
      <c r="M33" s="33" t="s">
        <v>112</v>
      </c>
      <c r="N33" s="33">
        <v>0.6</v>
      </c>
      <c r="O33" s="33">
        <v>0.6</v>
      </c>
      <c r="P33" s="33" t="s">
        <v>112</v>
      </c>
      <c r="Q33" s="33">
        <v>0.6</v>
      </c>
      <c r="R33" s="33" t="s">
        <v>112</v>
      </c>
      <c r="S33" s="34">
        <v>0.5</v>
      </c>
      <c r="T33" s="77" t="str">
        <f t="shared" si="2"/>
        <v>○</v>
      </c>
      <c r="U33" s="77" t="str">
        <f t="shared" ref="U33:U38" si="3">IF(S33="&lt;0.5","適合",IF(S33&gt;E33,"超過","適合"))</f>
        <v>適合</v>
      </c>
      <c r="W33" s="19">
        <v>0.6</v>
      </c>
      <c r="X33" s="19">
        <v>0.9</v>
      </c>
      <c r="Y33" s="19">
        <v>1</v>
      </c>
    </row>
    <row r="34" spans="1:25" ht="20.100000000000001" customHeight="1" x14ac:dyDescent="0.15">
      <c r="A34" s="72">
        <v>19</v>
      </c>
      <c r="B34" s="72">
        <v>30</v>
      </c>
      <c r="C34" s="72" t="s">
        <v>76</v>
      </c>
      <c r="D34" s="72" t="s">
        <v>113</v>
      </c>
      <c r="E34" s="72">
        <v>8</v>
      </c>
      <c r="F34" s="31" t="s">
        <v>77</v>
      </c>
      <c r="G34" s="32">
        <v>4.7</v>
      </c>
      <c r="H34" s="32">
        <v>4.0999999999999996</v>
      </c>
      <c r="I34" s="32">
        <v>5</v>
      </c>
      <c r="J34" s="32">
        <v>4.0999999999999996</v>
      </c>
      <c r="K34" s="32">
        <v>2.7</v>
      </c>
      <c r="L34" s="33">
        <v>2.8</v>
      </c>
      <c r="M34" s="33">
        <v>3.2</v>
      </c>
      <c r="N34" s="33">
        <v>3.8</v>
      </c>
      <c r="O34" s="33">
        <v>3.2</v>
      </c>
      <c r="P34" s="33">
        <v>2.7</v>
      </c>
      <c r="Q34" s="33">
        <v>3.7</v>
      </c>
      <c r="R34" s="33">
        <v>4.3</v>
      </c>
      <c r="S34" s="34">
        <v>2.2999999999999998</v>
      </c>
      <c r="T34" s="77" t="str">
        <f t="shared" si="2"/>
        <v>○</v>
      </c>
      <c r="U34" s="77" t="str">
        <f t="shared" si="3"/>
        <v>適合</v>
      </c>
      <c r="W34" s="28">
        <v>13</v>
      </c>
      <c r="X34" s="19">
        <v>6</v>
      </c>
      <c r="Y34" s="19">
        <v>6.8</v>
      </c>
    </row>
    <row r="35" spans="1:25" ht="20.100000000000001" customHeight="1" x14ac:dyDescent="0.15">
      <c r="A35" s="72">
        <v>20</v>
      </c>
      <c r="B35" s="72">
        <v>31</v>
      </c>
      <c r="C35" s="72" t="s">
        <v>78</v>
      </c>
      <c r="D35" s="72" t="s">
        <v>108</v>
      </c>
      <c r="E35" s="72">
        <v>2</v>
      </c>
      <c r="F35" s="31" t="s">
        <v>79</v>
      </c>
      <c r="G35" s="32">
        <v>0.5</v>
      </c>
      <c r="H35" s="32" t="s">
        <v>112</v>
      </c>
      <c r="I35" s="32">
        <v>0.5</v>
      </c>
      <c r="J35" s="32">
        <v>0.6</v>
      </c>
      <c r="K35" s="32" t="s">
        <v>112</v>
      </c>
      <c r="L35" s="33">
        <v>0.8</v>
      </c>
      <c r="M35" s="33">
        <v>1</v>
      </c>
      <c r="N35" s="33">
        <v>0.6</v>
      </c>
      <c r="O35" s="33" t="s">
        <v>56</v>
      </c>
      <c r="P35" s="33" t="s">
        <v>112</v>
      </c>
      <c r="Q35" s="33">
        <v>0.6</v>
      </c>
      <c r="R35" s="33">
        <v>1.5</v>
      </c>
      <c r="S35" s="34">
        <v>1.6</v>
      </c>
      <c r="T35" s="77" t="str">
        <f t="shared" si="2"/>
        <v>○</v>
      </c>
      <c r="U35" s="77" t="str">
        <f t="shared" si="3"/>
        <v>適合</v>
      </c>
      <c r="W35" s="19">
        <v>0.7</v>
      </c>
      <c r="X35" s="19">
        <v>0.6</v>
      </c>
      <c r="Y35" s="19">
        <v>0.5</v>
      </c>
    </row>
    <row r="36" spans="1:25" ht="20.100000000000001" customHeight="1" x14ac:dyDescent="0.15">
      <c r="A36" s="72">
        <v>21</v>
      </c>
      <c r="B36" s="72">
        <v>32</v>
      </c>
      <c r="C36" s="72" t="s">
        <v>80</v>
      </c>
      <c r="D36" s="72" t="s">
        <v>108</v>
      </c>
      <c r="E36" s="72">
        <v>2</v>
      </c>
      <c r="F36" s="31" t="s">
        <v>81</v>
      </c>
      <c r="G36" s="32">
        <v>1</v>
      </c>
      <c r="H36" s="32">
        <v>1.1000000000000001</v>
      </c>
      <c r="I36" s="32">
        <v>1.6</v>
      </c>
      <c r="J36" s="32">
        <v>0.7</v>
      </c>
      <c r="K36" s="32">
        <v>0.7</v>
      </c>
      <c r="L36" s="33">
        <v>1</v>
      </c>
      <c r="M36" s="33">
        <v>1.1000000000000001</v>
      </c>
      <c r="N36" s="33">
        <v>0.8</v>
      </c>
      <c r="O36" s="33">
        <v>1.2</v>
      </c>
      <c r="P36" s="33">
        <v>1</v>
      </c>
      <c r="Q36" s="33" t="s">
        <v>112</v>
      </c>
      <c r="R36" s="33">
        <v>1.1000000000000001</v>
      </c>
      <c r="S36" s="34">
        <v>1.6</v>
      </c>
      <c r="T36" s="77" t="str">
        <f t="shared" si="2"/>
        <v>○</v>
      </c>
      <c r="U36" s="77" t="str">
        <f t="shared" si="3"/>
        <v>適合</v>
      </c>
      <c r="W36" s="19">
        <v>1</v>
      </c>
      <c r="X36" s="19">
        <v>0.9</v>
      </c>
      <c r="Y36" s="19">
        <v>1.2</v>
      </c>
    </row>
    <row r="37" spans="1:25" ht="20.100000000000001" customHeight="1" x14ac:dyDescent="0.15">
      <c r="A37" s="72">
        <v>22</v>
      </c>
      <c r="B37" s="72">
        <v>33</v>
      </c>
      <c r="C37" s="44" t="s">
        <v>82</v>
      </c>
      <c r="D37" s="44" t="s">
        <v>108</v>
      </c>
      <c r="E37" s="44">
        <v>2</v>
      </c>
      <c r="F37" s="45" t="s">
        <v>83</v>
      </c>
      <c r="G37" s="33">
        <v>1</v>
      </c>
      <c r="H37" s="32">
        <v>0.9</v>
      </c>
      <c r="I37" s="32">
        <v>1.6</v>
      </c>
      <c r="J37" s="32">
        <v>1</v>
      </c>
      <c r="K37" s="32">
        <v>0.7</v>
      </c>
      <c r="L37" s="33">
        <v>1.5</v>
      </c>
      <c r="M37" s="33">
        <v>1.1000000000000001</v>
      </c>
      <c r="N37" s="33">
        <v>1.3</v>
      </c>
      <c r="O37" s="33">
        <v>0.9</v>
      </c>
      <c r="P37" s="33">
        <v>1.3</v>
      </c>
      <c r="Q37" s="33">
        <v>0.9</v>
      </c>
      <c r="R37" s="33">
        <v>1.7</v>
      </c>
      <c r="S37" s="34">
        <v>1.2</v>
      </c>
      <c r="T37" s="77" t="str">
        <f t="shared" si="2"/>
        <v>○</v>
      </c>
      <c r="U37" s="77" t="str">
        <f t="shared" si="3"/>
        <v>適合</v>
      </c>
      <c r="W37" s="19">
        <v>1.8</v>
      </c>
      <c r="X37" s="19">
        <v>1.3</v>
      </c>
      <c r="Y37" s="19">
        <v>0.9</v>
      </c>
    </row>
    <row r="38" spans="1:25" ht="20.100000000000001" customHeight="1" x14ac:dyDescent="0.15">
      <c r="A38" s="254">
        <v>23</v>
      </c>
      <c r="B38" s="254">
        <v>34</v>
      </c>
      <c r="C38" s="254" t="s">
        <v>84</v>
      </c>
      <c r="D38" s="254" t="s">
        <v>108</v>
      </c>
      <c r="E38" s="254">
        <v>2</v>
      </c>
      <c r="F38" s="260" t="s">
        <v>85</v>
      </c>
      <c r="G38" s="75">
        <v>1.6</v>
      </c>
      <c r="H38" s="32">
        <v>1.1000000000000001</v>
      </c>
      <c r="I38" s="32">
        <v>0.7</v>
      </c>
      <c r="J38" s="50">
        <v>0.6</v>
      </c>
      <c r="K38" s="50">
        <v>0.7</v>
      </c>
      <c r="L38" s="75">
        <v>0.7</v>
      </c>
      <c r="M38" s="75">
        <v>0.7</v>
      </c>
      <c r="N38" s="75">
        <v>0.8</v>
      </c>
      <c r="O38" s="75">
        <v>0.9</v>
      </c>
      <c r="P38" s="256">
        <v>0.7</v>
      </c>
      <c r="Q38" s="256">
        <v>0.7</v>
      </c>
      <c r="R38" s="256">
        <v>0.8</v>
      </c>
      <c r="S38" s="34">
        <v>0.7</v>
      </c>
      <c r="T38" s="255" t="s">
        <v>86</v>
      </c>
      <c r="U38" s="258" t="str">
        <f t="shared" si="3"/>
        <v>適合</v>
      </c>
      <c r="W38" s="51">
        <v>33</v>
      </c>
      <c r="X38" s="252">
        <v>1.6</v>
      </c>
      <c r="Y38" s="252">
        <v>1.5</v>
      </c>
    </row>
    <row r="39" spans="1:25" ht="20.100000000000001" hidden="1" customHeight="1" x14ac:dyDescent="0.15">
      <c r="A39" s="259"/>
      <c r="B39" s="259"/>
      <c r="C39" s="259"/>
      <c r="D39" s="259"/>
      <c r="E39" s="259"/>
      <c r="F39" s="261"/>
      <c r="G39" s="76"/>
      <c r="H39" s="52"/>
      <c r="I39" s="52"/>
      <c r="J39" s="53"/>
      <c r="K39" s="53"/>
      <c r="L39" s="76"/>
      <c r="M39" s="76"/>
      <c r="N39" s="76"/>
      <c r="O39" s="76"/>
      <c r="P39" s="257"/>
      <c r="Q39" s="257"/>
      <c r="R39" s="257"/>
      <c r="S39" s="34"/>
      <c r="T39" s="255"/>
      <c r="U39" s="258" t="str">
        <f t="shared" ref="U39:U41" si="4">IF(R39="&lt;0.5","適合",IF(R39&gt;E39,"超過","適合"))</f>
        <v>適合</v>
      </c>
      <c r="W39" s="71" t="s">
        <v>114</v>
      </c>
      <c r="X39" s="253"/>
      <c r="Y39" s="253"/>
    </row>
    <row r="40" spans="1:25" ht="20.100000000000001" customHeight="1" x14ac:dyDescent="0.15">
      <c r="A40" s="254">
        <v>24</v>
      </c>
      <c r="B40" s="254">
        <v>35</v>
      </c>
      <c r="C40" s="254" t="s">
        <v>87</v>
      </c>
      <c r="D40" s="254" t="s">
        <v>108</v>
      </c>
      <c r="E40" s="254">
        <v>2</v>
      </c>
      <c r="F40" s="260" t="s">
        <v>88</v>
      </c>
      <c r="G40" s="75">
        <v>0.8</v>
      </c>
      <c r="H40" s="32">
        <v>1</v>
      </c>
      <c r="I40" s="32">
        <v>1</v>
      </c>
      <c r="J40" s="50">
        <v>0.9</v>
      </c>
      <c r="K40" s="50">
        <v>0.7</v>
      </c>
      <c r="L40" s="75">
        <v>0.7</v>
      </c>
      <c r="M40" s="75">
        <v>0.7</v>
      </c>
      <c r="N40" s="75">
        <v>0.5</v>
      </c>
      <c r="O40" s="75">
        <v>0.6</v>
      </c>
      <c r="P40" s="256">
        <v>0.7</v>
      </c>
      <c r="Q40" s="256">
        <v>0.7</v>
      </c>
      <c r="R40" s="256">
        <v>0.7</v>
      </c>
      <c r="S40" s="34">
        <v>1</v>
      </c>
      <c r="T40" s="255" t="s">
        <v>86</v>
      </c>
      <c r="U40" s="258" t="str">
        <f>IF(S40="&lt;0.5","適合",IF(S40&gt;E40,"超過","適合"))</f>
        <v>適合</v>
      </c>
      <c r="W40" s="51">
        <v>31</v>
      </c>
      <c r="X40" s="252">
        <v>1.4</v>
      </c>
      <c r="Y40" s="252">
        <v>1.4</v>
      </c>
    </row>
    <row r="41" spans="1:25" ht="20.100000000000001" hidden="1" customHeight="1" x14ac:dyDescent="0.15">
      <c r="A41" s="259"/>
      <c r="B41" s="259"/>
      <c r="C41" s="259"/>
      <c r="D41" s="259"/>
      <c r="E41" s="259"/>
      <c r="F41" s="261"/>
      <c r="G41" s="76"/>
      <c r="H41" s="52"/>
      <c r="I41" s="52"/>
      <c r="J41" s="53"/>
      <c r="K41" s="53"/>
      <c r="L41" s="76"/>
      <c r="M41" s="76"/>
      <c r="N41" s="76"/>
      <c r="O41" s="76"/>
      <c r="P41" s="257"/>
      <c r="Q41" s="257"/>
      <c r="R41" s="257"/>
      <c r="S41" s="34"/>
      <c r="T41" s="255"/>
      <c r="U41" s="258" t="str">
        <f t="shared" si="4"/>
        <v>適合</v>
      </c>
      <c r="W41" s="71" t="s">
        <v>115</v>
      </c>
      <c r="X41" s="253"/>
      <c r="Y41" s="253"/>
    </row>
    <row r="42" spans="1:25" ht="20.100000000000001" customHeight="1" x14ac:dyDescent="0.15">
      <c r="A42" s="250">
        <v>25</v>
      </c>
      <c r="B42" s="250">
        <v>36</v>
      </c>
      <c r="C42" s="250" t="s">
        <v>89</v>
      </c>
      <c r="D42" s="250" t="s">
        <v>113</v>
      </c>
      <c r="E42" s="250">
        <v>8</v>
      </c>
      <c r="F42" s="8" t="s">
        <v>90</v>
      </c>
      <c r="G42" s="10">
        <v>4.5999999999999996</v>
      </c>
      <c r="H42" s="9">
        <v>4.7</v>
      </c>
      <c r="I42" s="9">
        <v>2.8</v>
      </c>
      <c r="J42" s="9">
        <v>2.5</v>
      </c>
      <c r="K42" s="9">
        <v>2.7</v>
      </c>
      <c r="L42" s="10">
        <v>1.8</v>
      </c>
      <c r="M42" s="10">
        <v>2.8</v>
      </c>
      <c r="N42" s="10">
        <v>5.5</v>
      </c>
      <c r="O42" s="10">
        <v>2.7</v>
      </c>
      <c r="P42" s="10">
        <v>1.7</v>
      </c>
      <c r="Q42" s="10">
        <v>1.5</v>
      </c>
      <c r="R42" s="10">
        <v>2</v>
      </c>
      <c r="S42" s="11">
        <v>3.621</v>
      </c>
      <c r="T42" s="255" t="str">
        <f>IF(COUNTIF(U42:U43,"超過")&gt;0,"×","○")</f>
        <v>○</v>
      </c>
      <c r="U42" s="77" t="str">
        <f>IF(S42="&lt;0.5","適合",IF(S42&gt;E42,"超過","適合"))</f>
        <v>適合</v>
      </c>
      <c r="W42" s="12">
        <v>9</v>
      </c>
      <c r="X42" s="19">
        <v>7</v>
      </c>
      <c r="Y42" s="19">
        <v>8</v>
      </c>
    </row>
    <row r="43" spans="1:25" ht="20.100000000000001" customHeight="1" thickBot="1" x14ac:dyDescent="0.2">
      <c r="A43" s="254"/>
      <c r="B43" s="254"/>
      <c r="C43" s="254"/>
      <c r="D43" s="254"/>
      <c r="E43" s="254"/>
      <c r="F43" s="54" t="s">
        <v>91</v>
      </c>
      <c r="G43" s="55">
        <v>14</v>
      </c>
      <c r="H43" s="56">
        <v>6.3</v>
      </c>
      <c r="I43" s="56">
        <v>6.4</v>
      </c>
      <c r="J43" s="55">
        <v>17</v>
      </c>
      <c r="K43" s="56">
        <v>3.7</v>
      </c>
      <c r="L43" s="57">
        <v>5.5</v>
      </c>
      <c r="M43" s="57">
        <v>3.6</v>
      </c>
      <c r="N43" s="57">
        <v>5.5</v>
      </c>
      <c r="O43" s="57">
        <v>4.5999999999999996</v>
      </c>
      <c r="P43" s="57">
        <v>3.5</v>
      </c>
      <c r="Q43" s="57">
        <v>3.6</v>
      </c>
      <c r="R43" s="57">
        <v>3.9</v>
      </c>
      <c r="S43" s="58">
        <v>6.1</v>
      </c>
      <c r="T43" s="255" t="str">
        <f t="shared" ref="T43" si="5">IF(COUNTIF(U43,"超過")&gt;0,"×","○")</f>
        <v>○</v>
      </c>
      <c r="U43" s="77" t="str">
        <f>IF(S43="&lt;0.5","適合",IF(S43&gt;E42,"超過","適合"))</f>
        <v>適合</v>
      </c>
      <c r="W43" s="51">
        <v>11</v>
      </c>
      <c r="X43" s="59">
        <v>8.3000000000000007</v>
      </c>
      <c r="Y43" s="28">
        <v>14</v>
      </c>
    </row>
    <row r="44" spans="1:25" ht="20.100000000000001" customHeight="1" thickTop="1" x14ac:dyDescent="0.15">
      <c r="A44" s="249" t="s">
        <v>92</v>
      </c>
      <c r="B44" s="249"/>
      <c r="C44" s="249"/>
      <c r="D44" s="249"/>
      <c r="E44" s="249"/>
      <c r="F44" s="249"/>
      <c r="G44" s="60">
        <v>5</v>
      </c>
      <c r="H44" s="61">
        <v>4</v>
      </c>
      <c r="I44" s="61">
        <v>5</v>
      </c>
      <c r="J44" s="61">
        <v>4</v>
      </c>
      <c r="K44" s="60">
        <v>2</v>
      </c>
      <c r="L44" s="62">
        <v>1</v>
      </c>
      <c r="M44" s="62">
        <v>1</v>
      </c>
      <c r="N44" s="62">
        <v>0</v>
      </c>
      <c r="O44" s="62">
        <v>0</v>
      </c>
      <c r="P44" s="62">
        <v>1</v>
      </c>
      <c r="Q44" s="62">
        <v>2</v>
      </c>
      <c r="R44" s="62">
        <v>3</v>
      </c>
      <c r="S44" s="63">
        <f>COUNTIF(T4:T43,"×")</f>
        <v>2</v>
      </c>
      <c r="U44" s="77">
        <f>COUNTIF(U4:U43,"超過")</f>
        <v>2</v>
      </c>
      <c r="W44" s="60">
        <v>11</v>
      </c>
      <c r="X44" s="60">
        <v>7</v>
      </c>
      <c r="Y44" s="60">
        <v>6</v>
      </c>
    </row>
    <row r="45" spans="1:25" ht="20.100000000000001" customHeight="1" x14ac:dyDescent="0.15">
      <c r="A45" s="250" t="s">
        <v>93</v>
      </c>
      <c r="B45" s="250"/>
      <c r="C45" s="250"/>
      <c r="D45" s="250"/>
      <c r="E45" s="250"/>
      <c r="F45" s="250"/>
      <c r="G45" s="64">
        <v>36</v>
      </c>
      <c r="H45" s="64">
        <v>36</v>
      </c>
      <c r="I45" s="64">
        <v>36</v>
      </c>
      <c r="J45" s="64">
        <v>36</v>
      </c>
      <c r="K45" s="64">
        <v>36</v>
      </c>
      <c r="L45" s="65">
        <v>36</v>
      </c>
      <c r="M45" s="65">
        <v>36</v>
      </c>
      <c r="N45" s="65">
        <v>36</v>
      </c>
      <c r="O45" s="65">
        <v>36</v>
      </c>
      <c r="P45" s="65">
        <v>36</v>
      </c>
      <c r="Q45" s="65">
        <v>35</v>
      </c>
      <c r="R45" s="65">
        <f>COUNTA(B4:B43)-1</f>
        <v>35</v>
      </c>
      <c r="S45" s="66">
        <f>COUNTA(C4:C43)-1</f>
        <v>35</v>
      </c>
      <c r="W45" s="64">
        <v>36</v>
      </c>
      <c r="X45" s="64">
        <v>36</v>
      </c>
      <c r="Y45" s="64">
        <v>36</v>
      </c>
    </row>
    <row r="46" spans="1:25" ht="20.100000000000001" customHeight="1" thickBot="1" x14ac:dyDescent="0.2">
      <c r="A46" s="250" t="s">
        <v>94</v>
      </c>
      <c r="B46" s="250"/>
      <c r="C46" s="250"/>
      <c r="D46" s="250"/>
      <c r="E46" s="250"/>
      <c r="F46" s="250"/>
      <c r="G46" s="64">
        <f t="shared" ref="G46:N46" si="6">(G45-G44)/G45*100</f>
        <v>86.111111111111114</v>
      </c>
      <c r="H46" s="64">
        <f t="shared" si="6"/>
        <v>88.888888888888886</v>
      </c>
      <c r="I46" s="64">
        <f t="shared" si="6"/>
        <v>86.111111111111114</v>
      </c>
      <c r="J46" s="64">
        <f t="shared" si="6"/>
        <v>88.888888888888886</v>
      </c>
      <c r="K46" s="64">
        <f t="shared" si="6"/>
        <v>94.444444444444443</v>
      </c>
      <c r="L46" s="65">
        <f t="shared" si="6"/>
        <v>97.222222222222214</v>
      </c>
      <c r="M46" s="65">
        <f t="shared" si="6"/>
        <v>97.222222222222214</v>
      </c>
      <c r="N46" s="81">
        <f t="shared" si="6"/>
        <v>100</v>
      </c>
      <c r="O46" s="81">
        <v>100</v>
      </c>
      <c r="P46" s="65">
        <f t="shared" ref="P46" si="7">(P45-P44)/P45*100</f>
        <v>97.222222222222214</v>
      </c>
      <c r="Q46" s="65">
        <f>(Q45-Q44)/Q45*100</f>
        <v>94.285714285714278</v>
      </c>
      <c r="R46" s="65">
        <f>(R45-R44)/R45*100</f>
        <v>91.428571428571431</v>
      </c>
      <c r="S46" s="82">
        <f>(S45-S44)/S45*100</f>
        <v>94.285714285714278</v>
      </c>
      <c r="W46" s="64">
        <f>(W45-W44)/W45*100</f>
        <v>69.444444444444443</v>
      </c>
      <c r="X46" s="64">
        <f>(X45-X44)/X45*100</f>
        <v>80.555555555555557</v>
      </c>
      <c r="Y46" s="64">
        <f>(Y45-Y44)/Y45*100</f>
        <v>83.333333333333343</v>
      </c>
    </row>
    <row r="47" spans="1:25" ht="20.100000000000001" customHeight="1" x14ac:dyDescent="0.15">
      <c r="A47" s="67" t="s">
        <v>116</v>
      </c>
      <c r="B47" s="1" t="s">
        <v>95</v>
      </c>
    </row>
    <row r="48" spans="1:25" ht="20.100000000000001" customHeight="1" x14ac:dyDescent="0.15">
      <c r="A48" s="67" t="s">
        <v>116</v>
      </c>
      <c r="B48" s="1" t="s">
        <v>96</v>
      </c>
      <c r="V48" s="77" t="s">
        <v>117</v>
      </c>
    </row>
    <row r="49" spans="1:25" ht="15" customHeight="1" x14ac:dyDescent="0.15">
      <c r="A49" s="68" t="s">
        <v>116</v>
      </c>
      <c r="B49" s="251" t="s">
        <v>118</v>
      </c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69"/>
      <c r="N49" s="69"/>
      <c r="O49" s="69"/>
      <c r="P49" s="69"/>
      <c r="Q49" s="69"/>
      <c r="R49" s="69"/>
      <c r="S49" s="69"/>
      <c r="W49" s="77"/>
      <c r="X49" s="77"/>
      <c r="Y49" s="77"/>
    </row>
    <row r="50" spans="1:25" ht="15" customHeight="1" x14ac:dyDescent="0.15">
      <c r="A50" s="68"/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69"/>
      <c r="N50" s="69"/>
      <c r="O50" s="69"/>
      <c r="P50" s="69"/>
      <c r="Q50" s="69"/>
      <c r="R50" s="69"/>
      <c r="S50" s="69"/>
      <c r="W50" s="77"/>
      <c r="X50" s="77"/>
      <c r="Y50" s="77"/>
    </row>
    <row r="51" spans="1:25" ht="15" customHeight="1" x14ac:dyDescent="0.15"/>
    <row r="52" spans="1:25" ht="15" customHeight="1" x14ac:dyDescent="0.15">
      <c r="D52" s="1" t="s">
        <v>119</v>
      </c>
      <c r="E52" s="1">
        <f>COUNTIF($D$4:$D$43,D52)</f>
        <v>22</v>
      </c>
    </row>
    <row r="53" spans="1:25" ht="15" customHeight="1" x14ac:dyDescent="0.15">
      <c r="D53" s="1" t="s">
        <v>110</v>
      </c>
      <c r="E53" s="1">
        <f>COUNTIF($D$4:$D$43,D53)</f>
        <v>3</v>
      </c>
    </row>
    <row r="54" spans="1:25" ht="15" customHeight="1" x14ac:dyDescent="0.15">
      <c r="D54" s="1" t="s">
        <v>120</v>
      </c>
      <c r="E54" s="1">
        <f>COUNTIF($D$4:$D$43,D54)</f>
        <v>6</v>
      </c>
    </row>
    <row r="55" spans="1:25" x14ac:dyDescent="0.15">
      <c r="D55" s="1" t="s">
        <v>121</v>
      </c>
      <c r="E55" s="1">
        <f>COUNTIF($D$4:$D$43,D55)</f>
        <v>3</v>
      </c>
    </row>
    <row r="56" spans="1:25" x14ac:dyDescent="0.15">
      <c r="D56" s="1" t="s">
        <v>122</v>
      </c>
      <c r="E56" s="1">
        <f>COUNTIF($D$4:$D$43,D56)</f>
        <v>2</v>
      </c>
    </row>
  </sheetData>
  <mergeCells count="57">
    <mergeCell ref="E2:E3"/>
    <mergeCell ref="F2:F3"/>
    <mergeCell ref="A19:A20"/>
    <mergeCell ref="A2:A3"/>
    <mergeCell ref="B2:B3"/>
    <mergeCell ref="C2:C3"/>
    <mergeCell ref="D2:D3"/>
    <mergeCell ref="A4:A6"/>
    <mergeCell ref="A7:A8"/>
    <mergeCell ref="A9:A10"/>
    <mergeCell ref="A12:A13"/>
    <mergeCell ref="A16:A18"/>
    <mergeCell ref="A21:A22"/>
    <mergeCell ref="A23:A24"/>
    <mergeCell ref="A25:A26"/>
    <mergeCell ref="A31:A32"/>
    <mergeCell ref="B31:B32"/>
    <mergeCell ref="Y38:Y39"/>
    <mergeCell ref="D31:D32"/>
    <mergeCell ref="E31:E32"/>
    <mergeCell ref="T31:T32"/>
    <mergeCell ref="A38:A39"/>
    <mergeCell ref="B38:B39"/>
    <mergeCell ref="C38:C39"/>
    <mergeCell ref="D38:D39"/>
    <mergeCell ref="E38:E39"/>
    <mergeCell ref="F38:F39"/>
    <mergeCell ref="P38:P39"/>
    <mergeCell ref="C31:C32"/>
    <mergeCell ref="Q38:Q39"/>
    <mergeCell ref="R38:R39"/>
    <mergeCell ref="T38:T39"/>
    <mergeCell ref="U38:U39"/>
    <mergeCell ref="X38:X39"/>
    <mergeCell ref="X40:X41"/>
    <mergeCell ref="A40:A41"/>
    <mergeCell ref="B40:B41"/>
    <mergeCell ref="C40:C41"/>
    <mergeCell ref="D40:D41"/>
    <mergeCell ref="E40:E41"/>
    <mergeCell ref="F40:F41"/>
    <mergeCell ref="A44:F44"/>
    <mergeCell ref="A45:F45"/>
    <mergeCell ref="A46:F46"/>
    <mergeCell ref="B49:L50"/>
    <mergeCell ref="Y40:Y41"/>
    <mergeCell ref="A42:A43"/>
    <mergeCell ref="B42:B43"/>
    <mergeCell ref="C42:C43"/>
    <mergeCell ref="D42:D43"/>
    <mergeCell ref="E42:E43"/>
    <mergeCell ref="T42:T43"/>
    <mergeCell ref="P40:P41"/>
    <mergeCell ref="Q40:Q41"/>
    <mergeCell ref="R40:R41"/>
    <mergeCell ref="T40:T41"/>
    <mergeCell ref="U40:U41"/>
  </mergeCells>
  <phoneticPr fontId="2"/>
  <conditionalFormatting sqref="G4:O4 G12:O13 R12:S13 R4:S4">
    <cfRule type="cellIs" dxfId="72" priority="30" operator="equal">
      <formula>"&lt;0.5"</formula>
    </cfRule>
    <cfRule type="cellIs" dxfId="71" priority="31" operator="greaterThan">
      <formula>3</formula>
    </cfRule>
  </conditionalFormatting>
  <conditionalFormatting sqref="G5:O7 G27:O27 G31:O32 G29:O29 R29:S29 R31:S32 R27:S27 R5:S7">
    <cfRule type="cellIs" dxfId="70" priority="28" operator="equal">
      <formula>"&lt;0.5"</formula>
    </cfRule>
    <cfRule type="cellIs" dxfId="69" priority="29" operator="greaterThan">
      <formula>5</formula>
    </cfRule>
  </conditionalFormatting>
  <conditionalFormatting sqref="G9:O11 G14:O26 G33:O33 G35:O41 R35:S41 R33:S33 R14:S26 R9:S11">
    <cfRule type="cellIs" dxfId="68" priority="26" operator="equal">
      <formula>"&lt;0.5"</formula>
    </cfRule>
    <cfRule type="cellIs" dxfId="67" priority="27" operator="greaterThan">
      <formula>2</formula>
    </cfRule>
  </conditionalFormatting>
  <conditionalFormatting sqref="G28:O28 G34:O34 G42:O43 R42:S43 R34:S34 R28:S28">
    <cfRule type="cellIs" dxfId="66" priority="24" operator="equal">
      <formula>"&lt;0.5"</formula>
    </cfRule>
    <cfRule type="cellIs" dxfId="65" priority="25" operator="greaterThan">
      <formula>8</formula>
    </cfRule>
  </conditionalFormatting>
  <conditionalFormatting sqref="G30:O30 G8:O8 R8:S8 R30:S30">
    <cfRule type="cellIs" dxfId="64" priority="22" operator="equal">
      <formula>"&lt;0.5"</formula>
    </cfRule>
    <cfRule type="cellIs" dxfId="63" priority="23" operator="greaterThan">
      <formula>10</formula>
    </cfRule>
  </conditionalFormatting>
  <conditionalFormatting sqref="U1:U1048576">
    <cfRule type="cellIs" dxfId="62" priority="21" operator="equal">
      <formula>"超過"</formula>
    </cfRule>
  </conditionalFormatting>
  <conditionalFormatting sqref="P12:P13 P4">
    <cfRule type="cellIs" dxfId="61" priority="19" operator="equal">
      <formula>"&lt;0.5"</formula>
    </cfRule>
    <cfRule type="cellIs" dxfId="60" priority="20" operator="greaterThan">
      <formula>3</formula>
    </cfRule>
  </conditionalFormatting>
  <conditionalFormatting sqref="P29 P31:P32 P27 P5:P7">
    <cfRule type="cellIs" dxfId="59" priority="17" operator="equal">
      <formula>"&lt;0.5"</formula>
    </cfRule>
    <cfRule type="cellIs" dxfId="58" priority="18" operator="greaterThan">
      <formula>5</formula>
    </cfRule>
  </conditionalFormatting>
  <conditionalFormatting sqref="P35:P41 P33 P14:P26 P9:P11">
    <cfRule type="cellIs" dxfId="57" priority="15" operator="equal">
      <formula>"&lt;0.5"</formula>
    </cfRule>
    <cfRule type="cellIs" dxfId="56" priority="16" operator="greaterThan">
      <formula>2</formula>
    </cfRule>
  </conditionalFormatting>
  <conditionalFormatting sqref="P42:P43 P34 P28">
    <cfRule type="cellIs" dxfId="55" priority="13" operator="equal">
      <formula>"&lt;0.5"</formula>
    </cfRule>
    <cfRule type="cellIs" dxfId="54" priority="14" operator="greaterThan">
      <formula>8</formula>
    </cfRule>
  </conditionalFormatting>
  <conditionalFormatting sqref="P8 P30">
    <cfRule type="cellIs" dxfId="53" priority="11" operator="equal">
      <formula>"&lt;0.5"</formula>
    </cfRule>
    <cfRule type="cellIs" dxfId="52" priority="12" operator="greaterThan">
      <formula>10</formula>
    </cfRule>
  </conditionalFormatting>
  <conditionalFormatting sqref="Q12:Q13 Q4">
    <cfRule type="cellIs" dxfId="51" priority="9" operator="equal">
      <formula>"&lt;0.5"</formula>
    </cfRule>
    <cfRule type="cellIs" dxfId="50" priority="10" operator="greaterThan">
      <formula>3</formula>
    </cfRule>
  </conditionalFormatting>
  <conditionalFormatting sqref="Q29 Q31:Q32 Q27 Q5:Q7">
    <cfRule type="cellIs" dxfId="49" priority="7" operator="equal">
      <formula>"&lt;0.5"</formula>
    </cfRule>
    <cfRule type="cellIs" dxfId="48" priority="8" operator="greaterThan">
      <formula>5</formula>
    </cfRule>
  </conditionalFormatting>
  <conditionalFormatting sqref="Q35:Q41 Q33 Q14:Q26 Q9:Q11">
    <cfRule type="cellIs" dxfId="47" priority="5" operator="equal">
      <formula>"&lt;0.5"</formula>
    </cfRule>
    <cfRule type="cellIs" dxfId="46" priority="6" operator="greaterThan">
      <formula>2</formula>
    </cfRule>
  </conditionalFormatting>
  <conditionalFormatting sqref="Q42:Q43 Q34 Q28">
    <cfRule type="cellIs" dxfId="45" priority="3" operator="equal">
      <formula>"&lt;0.5"</formula>
    </cfRule>
    <cfRule type="cellIs" dxfId="44" priority="4" operator="greaterThan">
      <formula>8</formula>
    </cfRule>
  </conditionalFormatting>
  <conditionalFormatting sqref="Q8 Q30">
    <cfRule type="cellIs" dxfId="43" priority="1" operator="equal">
      <formula>"&lt;0.5"</formula>
    </cfRule>
    <cfRule type="cellIs" dxfId="42" priority="2" operator="greaterThan">
      <formula>10</formula>
    </cfRule>
  </conditionalFormatting>
  <pageMargins left="0.8" right="0.35433070866141736" top="0.78740157480314965" bottom="0.51181102362204722" header="0.39370078740157483" footer="0.51181102362204722"/>
  <pageSetup paperSize="9" scale="73" firstPageNumber="21" orientation="portrait" useFirstPageNumber="1" r:id="rId1"/>
  <headerFooter alignWithMargins="0">
    <oddHeader>&amp;R&amp;12＜資料①＞</oddHeader>
  </headerFooter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45"/>
  <sheetViews>
    <sheetView view="pageBreakPreview" zoomScaleNormal="100" zoomScaleSheetLayoutView="100" workbookViewId="0">
      <pane xSplit="6" ySplit="3" topLeftCell="J4" activePane="bottomRight" state="frozen"/>
      <selection activeCell="H23" sqref="H23"/>
      <selection pane="topRight" activeCell="H23" sqref="H23"/>
      <selection pane="bottomLeft" activeCell="H23" sqref="H23"/>
      <selection pane="bottomRight" activeCell="AE23" sqref="AE23"/>
    </sheetView>
  </sheetViews>
  <sheetFormatPr defaultRowHeight="12" x14ac:dyDescent="0.15"/>
  <cols>
    <col min="1" max="2" width="3.875" style="84" customWidth="1"/>
    <col min="3" max="3" width="11.5" style="84" customWidth="1"/>
    <col min="4" max="4" width="3.75" style="84" customWidth="1"/>
    <col min="5" max="5" width="3" style="84" customWidth="1"/>
    <col min="6" max="6" width="25.125" style="84" customWidth="1"/>
    <col min="7" max="9" width="4.125" style="84" hidden="1" customWidth="1"/>
    <col min="10" max="10" width="4.125" style="84" customWidth="1"/>
    <col min="11" max="19" width="4.125" style="85" customWidth="1"/>
    <col min="20" max="22" width="9" style="84"/>
    <col min="23" max="25" width="4.125" style="84" customWidth="1"/>
    <col min="26" max="16384" width="9" style="84"/>
  </cols>
  <sheetData>
    <row r="1" spans="1:25" ht="18.75" customHeight="1" x14ac:dyDescent="0.15">
      <c r="A1" s="84" t="s">
        <v>123</v>
      </c>
    </row>
    <row r="2" spans="1:25" ht="24" customHeight="1" thickBot="1" x14ac:dyDescent="0.2">
      <c r="A2" s="290" t="s">
        <v>124</v>
      </c>
      <c r="B2" s="291" t="s">
        <v>2</v>
      </c>
      <c r="C2" s="292" t="s">
        <v>3</v>
      </c>
      <c r="D2" s="291" t="s">
        <v>4</v>
      </c>
      <c r="E2" s="291" t="s">
        <v>5</v>
      </c>
      <c r="F2" s="266" t="s">
        <v>6</v>
      </c>
      <c r="G2" s="86"/>
      <c r="H2" s="86"/>
      <c r="I2" s="86"/>
      <c r="J2" s="86"/>
      <c r="K2" s="86"/>
      <c r="L2" s="86"/>
      <c r="M2" s="87"/>
      <c r="N2" s="88"/>
      <c r="O2" s="88"/>
      <c r="P2" s="88"/>
      <c r="Q2" s="88"/>
      <c r="R2" s="88"/>
      <c r="S2" s="89"/>
      <c r="W2" s="90"/>
      <c r="X2" s="86"/>
      <c r="Y2" s="86"/>
    </row>
    <row r="3" spans="1:25" ht="52.5" customHeight="1" x14ac:dyDescent="0.15">
      <c r="A3" s="290"/>
      <c r="B3" s="291"/>
      <c r="C3" s="266"/>
      <c r="D3" s="291"/>
      <c r="E3" s="291"/>
      <c r="F3" s="266"/>
      <c r="G3" s="91" t="s">
        <v>7</v>
      </c>
      <c r="H3" s="91" t="s">
        <v>8</v>
      </c>
      <c r="I3" s="91" t="s">
        <v>125</v>
      </c>
      <c r="J3" s="91" t="s">
        <v>9</v>
      </c>
      <c r="K3" s="91" t="s">
        <v>10</v>
      </c>
      <c r="L3" s="92" t="s">
        <v>11</v>
      </c>
      <c r="M3" s="93" t="s">
        <v>126</v>
      </c>
      <c r="N3" s="93" t="s">
        <v>127</v>
      </c>
      <c r="O3" s="93" t="s">
        <v>128</v>
      </c>
      <c r="P3" s="93" t="s">
        <v>129</v>
      </c>
      <c r="Q3" s="93" t="s">
        <v>130</v>
      </c>
      <c r="R3" s="94" t="s">
        <v>131</v>
      </c>
      <c r="S3" s="95" t="s">
        <v>132</v>
      </c>
      <c r="U3" s="84" t="s">
        <v>12</v>
      </c>
      <c r="W3" s="91" t="s">
        <v>13</v>
      </c>
      <c r="X3" s="91" t="s">
        <v>14</v>
      </c>
      <c r="Y3" s="91" t="s">
        <v>15</v>
      </c>
    </row>
    <row r="4" spans="1:25" ht="20.100000000000001" customHeight="1" x14ac:dyDescent="0.15">
      <c r="A4" s="266">
        <v>1</v>
      </c>
      <c r="B4" s="272">
        <v>1</v>
      </c>
      <c r="C4" s="269" t="s">
        <v>133</v>
      </c>
      <c r="D4" s="269" t="s">
        <v>134</v>
      </c>
      <c r="E4" s="269">
        <v>2</v>
      </c>
      <c r="F4" s="96" t="s">
        <v>135</v>
      </c>
      <c r="G4" s="9">
        <v>1.8</v>
      </c>
      <c r="H4" s="97">
        <v>1.2</v>
      </c>
      <c r="I4" s="97">
        <v>1.6</v>
      </c>
      <c r="J4" s="97">
        <v>1.8</v>
      </c>
      <c r="K4" s="9">
        <v>2.8</v>
      </c>
      <c r="L4" s="10">
        <v>1.4</v>
      </c>
      <c r="M4" s="10">
        <v>1.2</v>
      </c>
      <c r="N4" s="10">
        <v>1</v>
      </c>
      <c r="O4" s="10">
        <v>1.2</v>
      </c>
      <c r="P4" s="10">
        <v>1.4</v>
      </c>
      <c r="Q4" s="10">
        <v>1</v>
      </c>
      <c r="R4" s="98">
        <v>1.4</v>
      </c>
      <c r="S4" s="11">
        <v>1.4</v>
      </c>
      <c r="T4" s="255" t="str">
        <f>IF(COUNTIF(U4:U6,"超過")&gt;0,"×","○")</f>
        <v>○</v>
      </c>
      <c r="U4" s="84" t="str">
        <f>IF(S4="&lt;0.5","適合",IF(S4&gt;E4,"超過","適合"))</f>
        <v>適合</v>
      </c>
      <c r="W4" s="99">
        <v>1.6</v>
      </c>
      <c r="X4" s="99">
        <v>0.8</v>
      </c>
      <c r="Y4" s="99">
        <v>1.2</v>
      </c>
    </row>
    <row r="5" spans="1:25" ht="20.100000000000001" customHeight="1" x14ac:dyDescent="0.15">
      <c r="A5" s="266"/>
      <c r="B5" s="270"/>
      <c r="C5" s="270"/>
      <c r="D5" s="270"/>
      <c r="E5" s="270"/>
      <c r="F5" s="100" t="s">
        <v>136</v>
      </c>
      <c r="G5" s="16">
        <v>1.6</v>
      </c>
      <c r="H5" s="101">
        <v>1.2</v>
      </c>
      <c r="I5" s="101">
        <v>1.2</v>
      </c>
      <c r="J5" s="16">
        <v>1.8</v>
      </c>
      <c r="K5" s="16">
        <v>1</v>
      </c>
      <c r="L5" s="17">
        <v>1.4</v>
      </c>
      <c r="M5" s="17">
        <v>1.1000000000000001</v>
      </c>
      <c r="N5" s="17">
        <v>0.8</v>
      </c>
      <c r="O5" s="17">
        <v>1</v>
      </c>
      <c r="P5" s="17">
        <v>1.6</v>
      </c>
      <c r="Q5" s="17">
        <v>1</v>
      </c>
      <c r="R5" s="102">
        <v>1.2</v>
      </c>
      <c r="S5" s="103">
        <v>1.7</v>
      </c>
      <c r="T5" s="268"/>
      <c r="U5" s="84" t="str">
        <f>IF(S5="&lt;0.5","適合",IF(S5&gt;E4,"超過","適合"))</f>
        <v>適合</v>
      </c>
      <c r="W5" s="99">
        <v>1.2</v>
      </c>
      <c r="X5" s="99">
        <v>1.6</v>
      </c>
      <c r="Y5" s="99">
        <v>0.8</v>
      </c>
    </row>
    <row r="6" spans="1:25" ht="20.100000000000001" customHeight="1" x14ac:dyDescent="0.15">
      <c r="A6" s="266"/>
      <c r="B6" s="271"/>
      <c r="C6" s="271"/>
      <c r="D6" s="271"/>
      <c r="E6" s="271"/>
      <c r="F6" s="104" t="s">
        <v>137</v>
      </c>
      <c r="G6" s="23">
        <v>1.4</v>
      </c>
      <c r="H6" s="105">
        <v>1.2</v>
      </c>
      <c r="I6" s="105">
        <v>1.8</v>
      </c>
      <c r="J6" s="105">
        <v>1.6</v>
      </c>
      <c r="K6" s="23">
        <v>0.6</v>
      </c>
      <c r="L6" s="24">
        <v>0.8</v>
      </c>
      <c r="M6" s="24">
        <v>1</v>
      </c>
      <c r="N6" s="24">
        <v>1.2</v>
      </c>
      <c r="O6" s="24">
        <v>1.6</v>
      </c>
      <c r="P6" s="24">
        <v>1.2</v>
      </c>
      <c r="Q6" s="24">
        <v>1</v>
      </c>
      <c r="R6" s="106">
        <v>1.2</v>
      </c>
      <c r="S6" s="83">
        <v>1.1000000000000001</v>
      </c>
      <c r="T6" s="268"/>
      <c r="U6" s="84" t="str">
        <f>IF(S6="&lt;0.5","適合",IF(S6&gt;E4,"超過","適合"))</f>
        <v>適合</v>
      </c>
      <c r="W6" s="99">
        <v>1.2</v>
      </c>
      <c r="X6" s="99">
        <v>1.2</v>
      </c>
      <c r="Y6" s="99">
        <v>0.8</v>
      </c>
    </row>
    <row r="7" spans="1:25" ht="20.100000000000001" customHeight="1" x14ac:dyDescent="0.15">
      <c r="A7" s="107">
        <v>2</v>
      </c>
      <c r="B7" s="107">
        <v>2</v>
      </c>
      <c r="C7" s="107" t="s">
        <v>138</v>
      </c>
      <c r="D7" s="107" t="s">
        <v>134</v>
      </c>
      <c r="E7" s="107">
        <v>2</v>
      </c>
      <c r="F7" s="108" t="s">
        <v>139</v>
      </c>
      <c r="G7" s="32" t="s">
        <v>140</v>
      </c>
      <c r="H7" s="109">
        <v>0.6</v>
      </c>
      <c r="I7" s="109">
        <v>1.6</v>
      </c>
      <c r="J7" s="32">
        <v>1</v>
      </c>
      <c r="K7" s="32">
        <v>1</v>
      </c>
      <c r="L7" s="33">
        <v>0.6</v>
      </c>
      <c r="M7" s="33">
        <v>1.1000000000000001</v>
      </c>
      <c r="N7" s="33">
        <v>1.2</v>
      </c>
      <c r="O7" s="33">
        <v>1.1000000000000001</v>
      </c>
      <c r="P7" s="33">
        <v>1.2</v>
      </c>
      <c r="Q7" s="33">
        <v>1.6</v>
      </c>
      <c r="R7" s="110">
        <v>0.7</v>
      </c>
      <c r="S7" s="34">
        <v>0.7</v>
      </c>
      <c r="T7" s="84" t="str">
        <f>IF(COUNTIF(U7,"超過")&gt;0,"×","○")</f>
        <v>○</v>
      </c>
      <c r="U7" s="84" t="str">
        <f t="shared" ref="U7:U31" si="0">IF(S7="&lt;0.5","適合",IF(S7&gt;E7,"超過","適合"))</f>
        <v>適合</v>
      </c>
      <c r="W7" s="99">
        <v>1.1000000000000001</v>
      </c>
      <c r="X7" s="99">
        <v>1.4</v>
      </c>
      <c r="Y7" s="99">
        <v>1</v>
      </c>
    </row>
    <row r="8" spans="1:25" ht="20.100000000000001" customHeight="1" x14ac:dyDescent="0.15">
      <c r="A8" s="269">
        <v>3</v>
      </c>
      <c r="B8" s="269">
        <v>3</v>
      </c>
      <c r="C8" s="269" t="s">
        <v>141</v>
      </c>
      <c r="D8" s="269" t="s">
        <v>134</v>
      </c>
      <c r="E8" s="269">
        <v>2</v>
      </c>
      <c r="F8" s="96" t="s">
        <v>142</v>
      </c>
      <c r="G8" s="9" t="s">
        <v>140</v>
      </c>
      <c r="H8" s="111">
        <v>0.8</v>
      </c>
      <c r="I8" s="112">
        <v>1</v>
      </c>
      <c r="J8" s="9">
        <v>2</v>
      </c>
      <c r="K8" s="9">
        <v>0.9</v>
      </c>
      <c r="L8" s="10">
        <v>1.5</v>
      </c>
      <c r="M8" s="10">
        <v>1.4</v>
      </c>
      <c r="N8" s="10">
        <v>1.3</v>
      </c>
      <c r="O8" s="10">
        <v>1.7</v>
      </c>
      <c r="P8" s="10">
        <v>1.2</v>
      </c>
      <c r="Q8" s="10">
        <v>1.2</v>
      </c>
      <c r="R8" s="98">
        <v>1.1000000000000001</v>
      </c>
      <c r="S8" s="113">
        <v>0.8</v>
      </c>
      <c r="T8" s="255" t="str">
        <f>IF(COUNTIF(U8:U10,"超過")&gt;0,"×","○")</f>
        <v>○</v>
      </c>
      <c r="U8" s="84" t="str">
        <f t="shared" si="0"/>
        <v>適合</v>
      </c>
      <c r="W8" s="99">
        <v>1.5</v>
      </c>
      <c r="X8" s="99">
        <v>0.8</v>
      </c>
      <c r="Y8" s="99">
        <v>1.2</v>
      </c>
    </row>
    <row r="9" spans="1:25" ht="20.100000000000001" customHeight="1" x14ac:dyDescent="0.15">
      <c r="A9" s="277"/>
      <c r="B9" s="270"/>
      <c r="C9" s="270"/>
      <c r="D9" s="270"/>
      <c r="E9" s="270"/>
      <c r="F9" s="100" t="s">
        <v>143</v>
      </c>
      <c r="G9" s="16">
        <v>0.6</v>
      </c>
      <c r="H9" s="101">
        <v>0.8</v>
      </c>
      <c r="I9" s="101">
        <v>1.4</v>
      </c>
      <c r="J9" s="101">
        <v>1.4</v>
      </c>
      <c r="K9" s="16">
        <v>1</v>
      </c>
      <c r="L9" s="17">
        <v>0.8</v>
      </c>
      <c r="M9" s="17">
        <v>1.3</v>
      </c>
      <c r="N9" s="17">
        <v>1.6</v>
      </c>
      <c r="O9" s="17">
        <v>1.8</v>
      </c>
      <c r="P9" s="17">
        <v>1.5</v>
      </c>
      <c r="Q9" s="17">
        <v>1.1000000000000001</v>
      </c>
      <c r="R9" s="102">
        <v>0.8</v>
      </c>
      <c r="S9" s="103">
        <v>1.5</v>
      </c>
      <c r="T9" s="268"/>
      <c r="U9" s="84" t="str">
        <f>IF(S9="&lt;0.5","適合",IF(S9&gt;E8,"超過","適合"))</f>
        <v>適合</v>
      </c>
      <c r="W9" s="99">
        <v>1.2</v>
      </c>
      <c r="X9" s="99">
        <v>1.6</v>
      </c>
      <c r="Y9" s="99">
        <v>0.8</v>
      </c>
    </row>
    <row r="10" spans="1:25" ht="20.100000000000001" customHeight="1" x14ac:dyDescent="0.15">
      <c r="A10" s="271"/>
      <c r="B10" s="271"/>
      <c r="C10" s="271"/>
      <c r="D10" s="271"/>
      <c r="E10" s="271"/>
      <c r="F10" s="104" t="s">
        <v>144</v>
      </c>
      <c r="G10" s="23" t="s">
        <v>140</v>
      </c>
      <c r="H10" s="105">
        <v>0.6</v>
      </c>
      <c r="I10" s="105">
        <v>1.4</v>
      </c>
      <c r="J10" s="105">
        <v>0.9</v>
      </c>
      <c r="K10" s="23">
        <v>0.6</v>
      </c>
      <c r="L10" s="24">
        <v>1.1000000000000001</v>
      </c>
      <c r="M10" s="24">
        <v>1.1000000000000001</v>
      </c>
      <c r="N10" s="24">
        <v>1.3</v>
      </c>
      <c r="O10" s="24">
        <v>1.4</v>
      </c>
      <c r="P10" s="24">
        <v>1.2</v>
      </c>
      <c r="Q10" s="24">
        <v>0.6</v>
      </c>
      <c r="R10" s="106">
        <v>1.1000000000000001</v>
      </c>
      <c r="S10" s="83">
        <v>0.6</v>
      </c>
      <c r="T10" s="268"/>
      <c r="U10" s="84" t="str">
        <f>IF(S10="&lt;0.5","適合",IF(S10&gt;E8,"超過","適合"))</f>
        <v>適合</v>
      </c>
      <c r="W10" s="99">
        <v>0.8</v>
      </c>
      <c r="X10" s="99">
        <v>1.2</v>
      </c>
      <c r="Y10" s="99">
        <v>0.8</v>
      </c>
    </row>
    <row r="11" spans="1:25" ht="20.100000000000001" customHeight="1" x14ac:dyDescent="0.15">
      <c r="A11" s="269">
        <v>4</v>
      </c>
      <c r="B11" s="272">
        <v>4</v>
      </c>
      <c r="C11" s="269" t="s">
        <v>145</v>
      </c>
      <c r="D11" s="269" t="s">
        <v>134</v>
      </c>
      <c r="E11" s="269">
        <v>2</v>
      </c>
      <c r="F11" s="96" t="s">
        <v>146</v>
      </c>
      <c r="G11" s="9">
        <v>1.4</v>
      </c>
      <c r="H11" s="97">
        <v>1.3</v>
      </c>
      <c r="I11" s="97">
        <v>1.5</v>
      </c>
      <c r="J11" s="97">
        <v>1.8</v>
      </c>
      <c r="K11" s="9">
        <v>0.5</v>
      </c>
      <c r="L11" s="10">
        <v>0.6</v>
      </c>
      <c r="M11" s="10">
        <v>1.2</v>
      </c>
      <c r="N11" s="10">
        <v>0.6</v>
      </c>
      <c r="O11" s="10">
        <v>1.2</v>
      </c>
      <c r="P11" s="10">
        <v>1.8</v>
      </c>
      <c r="Q11" s="10">
        <v>1.9</v>
      </c>
      <c r="R11" s="98">
        <v>1.9</v>
      </c>
      <c r="S11" s="11">
        <v>1.9</v>
      </c>
      <c r="T11" s="255" t="str">
        <f>IF(COUNTIF(U11:U15,"超過")&gt;0,"×","○")</f>
        <v>×</v>
      </c>
      <c r="U11" s="84" t="str">
        <f t="shared" si="0"/>
        <v>適合</v>
      </c>
      <c r="W11" s="99">
        <v>0.8</v>
      </c>
      <c r="X11" s="99">
        <v>1.4</v>
      </c>
      <c r="Y11" s="99">
        <v>1.4</v>
      </c>
    </row>
    <row r="12" spans="1:25" ht="20.100000000000001" customHeight="1" x14ac:dyDescent="0.15">
      <c r="A12" s="277"/>
      <c r="B12" s="270"/>
      <c r="C12" s="270"/>
      <c r="D12" s="270"/>
      <c r="E12" s="270"/>
      <c r="F12" s="100" t="s">
        <v>147</v>
      </c>
      <c r="G12" s="16">
        <v>2.1</v>
      </c>
      <c r="H12" s="114">
        <v>2.5</v>
      </c>
      <c r="I12" s="114">
        <v>3.7</v>
      </c>
      <c r="J12" s="101">
        <v>3.2</v>
      </c>
      <c r="K12" s="16">
        <v>1.2</v>
      </c>
      <c r="L12" s="17">
        <v>2</v>
      </c>
      <c r="M12" s="17">
        <v>3.2</v>
      </c>
      <c r="N12" s="17">
        <v>1.2</v>
      </c>
      <c r="O12" s="17">
        <v>1.4</v>
      </c>
      <c r="P12" s="17">
        <v>3.3</v>
      </c>
      <c r="Q12" s="17">
        <v>2.2999999999999998</v>
      </c>
      <c r="R12" s="102">
        <v>2.2000000000000002</v>
      </c>
      <c r="S12" s="43">
        <v>2.4</v>
      </c>
      <c r="T12" s="268"/>
      <c r="U12" s="84" t="str">
        <f>IF(S12="&lt;0.5","適合",IF(S12&gt;E11,"超過","適合"))</f>
        <v>超過</v>
      </c>
      <c r="W12" s="99">
        <v>1.8</v>
      </c>
      <c r="X12" s="99">
        <v>1.8</v>
      </c>
      <c r="Y12" s="99">
        <v>2</v>
      </c>
    </row>
    <row r="13" spans="1:25" ht="20.100000000000001" customHeight="1" x14ac:dyDescent="0.15">
      <c r="A13" s="270"/>
      <c r="B13" s="270"/>
      <c r="C13" s="270"/>
      <c r="D13" s="270"/>
      <c r="E13" s="270"/>
      <c r="F13" s="100" t="s">
        <v>148</v>
      </c>
      <c r="G13" s="16">
        <v>1.4</v>
      </c>
      <c r="H13" s="101">
        <v>1.2</v>
      </c>
      <c r="I13" s="101">
        <v>1.5</v>
      </c>
      <c r="J13" s="101">
        <v>1.6</v>
      </c>
      <c r="K13" s="16">
        <v>0.8</v>
      </c>
      <c r="L13" s="17">
        <v>0.8</v>
      </c>
      <c r="M13" s="17">
        <v>1.2</v>
      </c>
      <c r="N13" s="17">
        <v>0.6</v>
      </c>
      <c r="O13" s="17">
        <v>0.8</v>
      </c>
      <c r="P13" s="17">
        <v>1.8</v>
      </c>
      <c r="Q13" s="17">
        <v>1.9</v>
      </c>
      <c r="R13" s="102">
        <v>1.9</v>
      </c>
      <c r="S13" s="43">
        <v>1.9</v>
      </c>
      <c r="T13" s="268"/>
      <c r="U13" s="84" t="str">
        <f>IF(S13="&lt;0.5","適合",IF(S13&gt;E11,"超過","適合"))</f>
        <v>適合</v>
      </c>
      <c r="W13" s="99">
        <v>0.8</v>
      </c>
      <c r="X13" s="99">
        <v>1.6</v>
      </c>
      <c r="Y13" s="99">
        <v>1.4</v>
      </c>
    </row>
    <row r="14" spans="1:25" ht="20.100000000000001" customHeight="1" x14ac:dyDescent="0.15">
      <c r="A14" s="270"/>
      <c r="B14" s="270"/>
      <c r="C14" s="270"/>
      <c r="D14" s="270"/>
      <c r="E14" s="270"/>
      <c r="F14" s="100" t="s">
        <v>149</v>
      </c>
      <c r="G14" s="16">
        <v>2.2000000000000002</v>
      </c>
      <c r="H14" s="101">
        <v>2.6</v>
      </c>
      <c r="I14" s="101">
        <v>2.6</v>
      </c>
      <c r="J14" s="101">
        <v>1.8</v>
      </c>
      <c r="K14" s="16">
        <v>2</v>
      </c>
      <c r="L14" s="17">
        <v>1.6</v>
      </c>
      <c r="M14" s="17">
        <v>2</v>
      </c>
      <c r="N14" s="17">
        <v>0.7</v>
      </c>
      <c r="O14" s="17">
        <v>1.2</v>
      </c>
      <c r="P14" s="17">
        <v>2.5</v>
      </c>
      <c r="Q14" s="17">
        <v>2.2999999999999998</v>
      </c>
      <c r="R14" s="102">
        <v>2.2000000000000002</v>
      </c>
      <c r="S14" s="43">
        <v>2.2000000000000002</v>
      </c>
      <c r="T14" s="268"/>
      <c r="U14" s="84" t="str">
        <f>IF(S14="&lt;0.5","適合",IF(S14&gt;E11,"超過","適合"))</f>
        <v>超過</v>
      </c>
      <c r="W14" s="99">
        <v>1.4</v>
      </c>
      <c r="X14" s="99">
        <v>1.8</v>
      </c>
      <c r="Y14" s="99">
        <v>1.8</v>
      </c>
    </row>
    <row r="15" spans="1:25" ht="20.100000000000001" customHeight="1" x14ac:dyDescent="0.15">
      <c r="A15" s="271"/>
      <c r="B15" s="271"/>
      <c r="C15" s="271"/>
      <c r="D15" s="271"/>
      <c r="E15" s="271"/>
      <c r="F15" s="104" t="s">
        <v>150</v>
      </c>
      <c r="G15" s="23">
        <v>1.2</v>
      </c>
      <c r="H15" s="105">
        <v>0.7</v>
      </c>
      <c r="I15" s="23">
        <v>2</v>
      </c>
      <c r="J15" s="105">
        <v>2.4</v>
      </c>
      <c r="K15" s="23">
        <v>0.6</v>
      </c>
      <c r="L15" s="24">
        <v>0.8</v>
      </c>
      <c r="M15" s="24">
        <v>0.6</v>
      </c>
      <c r="N15" s="24">
        <v>0.4</v>
      </c>
      <c r="O15" s="24">
        <v>0.8</v>
      </c>
      <c r="P15" s="24">
        <v>1.9</v>
      </c>
      <c r="Q15" s="24">
        <v>1.9</v>
      </c>
      <c r="R15" s="106">
        <v>2.1</v>
      </c>
      <c r="S15" s="83">
        <v>2</v>
      </c>
      <c r="T15" s="268"/>
      <c r="U15" s="84" t="str">
        <f>IF(S15="&lt;0.5","適合",IF(S15&gt;E11,"超過","適合"))</f>
        <v>適合</v>
      </c>
      <c r="W15" s="99">
        <v>0.8</v>
      </c>
      <c r="X15" s="99">
        <v>1.2</v>
      </c>
      <c r="Y15" s="99">
        <v>1.2</v>
      </c>
    </row>
    <row r="16" spans="1:25" ht="20.100000000000001" customHeight="1" x14ac:dyDescent="0.15">
      <c r="A16" s="269">
        <v>5</v>
      </c>
      <c r="B16" s="269">
        <v>5</v>
      </c>
      <c r="C16" s="269" t="s">
        <v>151</v>
      </c>
      <c r="D16" s="269" t="s">
        <v>134</v>
      </c>
      <c r="E16" s="269">
        <v>2</v>
      </c>
      <c r="F16" s="96" t="s">
        <v>152</v>
      </c>
      <c r="G16" s="9">
        <v>1.4</v>
      </c>
      <c r="H16" s="97">
        <v>1.4</v>
      </c>
      <c r="I16" s="97">
        <v>1.5</v>
      </c>
      <c r="J16" s="97">
        <v>1.6</v>
      </c>
      <c r="K16" s="9">
        <v>1.6</v>
      </c>
      <c r="L16" s="10">
        <v>1.6</v>
      </c>
      <c r="M16" s="10">
        <v>1.8</v>
      </c>
      <c r="N16" s="10">
        <v>1.3</v>
      </c>
      <c r="O16" s="10">
        <v>1.5</v>
      </c>
      <c r="P16" s="10">
        <v>1.8</v>
      </c>
      <c r="Q16" s="10">
        <v>1.8</v>
      </c>
      <c r="R16" s="98">
        <v>1.8</v>
      </c>
      <c r="S16" s="11">
        <v>1.8</v>
      </c>
      <c r="T16" s="255" t="str">
        <f>IF(COUNTIF(U16:U18,"超過")&gt;0,"×","○")</f>
        <v>○</v>
      </c>
      <c r="U16" s="84" t="str">
        <f t="shared" si="0"/>
        <v>適合</v>
      </c>
      <c r="W16" s="99">
        <v>1.6</v>
      </c>
      <c r="X16" s="99">
        <v>1.3</v>
      </c>
      <c r="Y16" s="99">
        <v>1.7</v>
      </c>
    </row>
    <row r="17" spans="1:25" ht="20.100000000000001" customHeight="1" x14ac:dyDescent="0.15">
      <c r="A17" s="277"/>
      <c r="B17" s="270"/>
      <c r="C17" s="270"/>
      <c r="D17" s="270"/>
      <c r="E17" s="270"/>
      <c r="F17" s="100" t="s">
        <v>153</v>
      </c>
      <c r="G17" s="16">
        <v>1.4</v>
      </c>
      <c r="H17" s="101">
        <v>1.5</v>
      </c>
      <c r="I17" s="101">
        <v>1.2</v>
      </c>
      <c r="J17" s="101">
        <v>1.4</v>
      </c>
      <c r="K17" s="16">
        <v>1.7</v>
      </c>
      <c r="L17" s="17">
        <v>1.5</v>
      </c>
      <c r="M17" s="17">
        <v>1.4</v>
      </c>
      <c r="N17" s="17">
        <v>1</v>
      </c>
      <c r="O17" s="17">
        <v>1.3</v>
      </c>
      <c r="P17" s="17">
        <v>1.9</v>
      </c>
      <c r="Q17" s="17">
        <v>1.8</v>
      </c>
      <c r="R17" s="102">
        <v>1.8</v>
      </c>
      <c r="S17" s="103">
        <v>1.7</v>
      </c>
      <c r="T17" s="268"/>
      <c r="U17" s="84" t="str">
        <f>IF(S17="&lt;0.5","適合",IF(S17&gt;E16,"超過","適合"))</f>
        <v>適合</v>
      </c>
      <c r="W17" s="99">
        <v>1.4</v>
      </c>
      <c r="X17" s="99">
        <v>1.2</v>
      </c>
      <c r="Y17" s="99">
        <v>1.1000000000000001</v>
      </c>
    </row>
    <row r="18" spans="1:25" ht="20.100000000000001" customHeight="1" x14ac:dyDescent="0.15">
      <c r="A18" s="288"/>
      <c r="B18" s="271"/>
      <c r="C18" s="271"/>
      <c r="D18" s="271"/>
      <c r="E18" s="271"/>
      <c r="F18" s="104" t="s">
        <v>154</v>
      </c>
      <c r="G18" s="23">
        <v>1.4</v>
      </c>
      <c r="H18" s="105">
        <v>1.3</v>
      </c>
      <c r="I18" s="105">
        <v>1.5</v>
      </c>
      <c r="J18" s="23">
        <v>1</v>
      </c>
      <c r="K18" s="23">
        <v>1.7</v>
      </c>
      <c r="L18" s="24">
        <v>1.2</v>
      </c>
      <c r="M18" s="24">
        <v>1.1000000000000001</v>
      </c>
      <c r="N18" s="24">
        <v>1.2</v>
      </c>
      <c r="O18" s="24">
        <v>1.5</v>
      </c>
      <c r="P18" s="24">
        <v>1.8</v>
      </c>
      <c r="Q18" s="24">
        <v>1.8</v>
      </c>
      <c r="R18" s="106">
        <v>1.8</v>
      </c>
      <c r="S18" s="83">
        <v>1.9</v>
      </c>
      <c r="T18" s="268"/>
      <c r="U18" s="84" t="str">
        <f>IF(S18="&lt;0.5","適合",IF(S18&gt;E16,"超過","適合"))</f>
        <v>適合</v>
      </c>
      <c r="W18" s="99">
        <v>1.1000000000000001</v>
      </c>
      <c r="X18" s="99">
        <v>1.1000000000000001</v>
      </c>
      <c r="Y18" s="99">
        <v>1</v>
      </c>
    </row>
    <row r="19" spans="1:25" ht="20.100000000000001" customHeight="1" x14ac:dyDescent="0.15">
      <c r="A19" s="107">
        <v>6</v>
      </c>
      <c r="B19" s="115">
        <v>6</v>
      </c>
      <c r="C19" s="107" t="s">
        <v>155</v>
      </c>
      <c r="D19" s="107" t="s">
        <v>134</v>
      </c>
      <c r="E19" s="107">
        <v>2</v>
      </c>
      <c r="F19" s="108" t="s">
        <v>156</v>
      </c>
      <c r="G19" s="32">
        <v>1</v>
      </c>
      <c r="H19" s="50">
        <v>1</v>
      </c>
      <c r="I19" s="50">
        <v>1</v>
      </c>
      <c r="J19" s="109">
        <v>1.8</v>
      </c>
      <c r="K19" s="32">
        <v>1</v>
      </c>
      <c r="L19" s="33">
        <v>1.2</v>
      </c>
      <c r="M19" s="33">
        <v>1.6</v>
      </c>
      <c r="N19" s="33">
        <v>1.4</v>
      </c>
      <c r="O19" s="33">
        <v>1.2</v>
      </c>
      <c r="P19" s="33">
        <v>1.4</v>
      </c>
      <c r="Q19" s="33">
        <v>1.4</v>
      </c>
      <c r="R19" s="110">
        <v>1.5</v>
      </c>
      <c r="S19" s="116">
        <v>0.9</v>
      </c>
      <c r="T19" s="84" t="str">
        <f>IF(COUNTIF(U19,"超過")&gt;0,"×","○")</f>
        <v>○</v>
      </c>
      <c r="U19" s="84" t="str">
        <f t="shared" si="0"/>
        <v>適合</v>
      </c>
      <c r="W19" s="99">
        <v>1.3</v>
      </c>
      <c r="X19" s="99">
        <v>1.2</v>
      </c>
      <c r="Y19" s="99">
        <v>1.2</v>
      </c>
    </row>
    <row r="20" spans="1:25" ht="20.100000000000001" customHeight="1" x14ac:dyDescent="0.15">
      <c r="A20" s="269">
        <v>7</v>
      </c>
      <c r="B20" s="269">
        <v>7</v>
      </c>
      <c r="C20" s="269" t="s">
        <v>157</v>
      </c>
      <c r="D20" s="269" t="s">
        <v>134</v>
      </c>
      <c r="E20" s="269">
        <v>2</v>
      </c>
      <c r="F20" s="286" t="s">
        <v>158</v>
      </c>
      <c r="G20" s="278">
        <v>0.8</v>
      </c>
      <c r="H20" s="278">
        <v>2</v>
      </c>
      <c r="I20" s="278">
        <v>1.6</v>
      </c>
      <c r="J20" s="282">
        <v>1.2</v>
      </c>
      <c r="K20" s="278">
        <v>0.8</v>
      </c>
      <c r="L20" s="278">
        <v>1.2</v>
      </c>
      <c r="M20" s="278">
        <v>1.2</v>
      </c>
      <c r="N20" s="278">
        <v>1.6</v>
      </c>
      <c r="O20" s="256">
        <v>1.8</v>
      </c>
      <c r="P20" s="256">
        <v>1.3</v>
      </c>
      <c r="Q20" s="256">
        <v>1</v>
      </c>
      <c r="R20" s="280">
        <v>1.2</v>
      </c>
      <c r="S20" s="284">
        <v>1.1000000000000001</v>
      </c>
      <c r="T20" s="255" t="str">
        <f>IF(COUNTIF(U20:U21,"超過")&gt;0,"×","○")</f>
        <v>○</v>
      </c>
      <c r="U20" s="84" t="str">
        <f t="shared" si="0"/>
        <v>適合</v>
      </c>
      <c r="W20" s="117">
        <v>15</v>
      </c>
      <c r="X20" s="275">
        <v>1.6</v>
      </c>
      <c r="Y20" s="275">
        <v>0.9</v>
      </c>
    </row>
    <row r="21" spans="1:25" ht="20.100000000000001" customHeight="1" x14ac:dyDescent="0.15">
      <c r="A21" s="288"/>
      <c r="B21" s="288"/>
      <c r="C21" s="288"/>
      <c r="D21" s="288"/>
      <c r="E21" s="288"/>
      <c r="F21" s="289"/>
      <c r="G21" s="279"/>
      <c r="H21" s="279"/>
      <c r="I21" s="279"/>
      <c r="J21" s="283"/>
      <c r="K21" s="279"/>
      <c r="L21" s="279"/>
      <c r="M21" s="279"/>
      <c r="N21" s="279"/>
      <c r="O21" s="257"/>
      <c r="P21" s="257"/>
      <c r="Q21" s="257"/>
      <c r="R21" s="281"/>
      <c r="S21" s="285"/>
      <c r="T21" s="255" t="str">
        <f t="shared" ref="T21:T27" si="1">IF(COUNTIF(U21,"超過")&gt;0,"×","○")</f>
        <v>○</v>
      </c>
      <c r="U21" s="84" t="str">
        <f>IF(S21="&lt;0.5","適合",IF(S21&gt;E20,"超過","適合"))</f>
        <v>適合</v>
      </c>
      <c r="W21" s="118" t="s">
        <v>159</v>
      </c>
      <c r="X21" s="276"/>
      <c r="Y21" s="276"/>
    </row>
    <row r="22" spans="1:25" ht="20.100000000000001" customHeight="1" x14ac:dyDescent="0.15">
      <c r="A22" s="269">
        <v>8</v>
      </c>
      <c r="B22" s="272">
        <v>8</v>
      </c>
      <c r="C22" s="269" t="s">
        <v>160</v>
      </c>
      <c r="D22" s="269" t="s">
        <v>134</v>
      </c>
      <c r="E22" s="269">
        <v>2</v>
      </c>
      <c r="F22" s="286" t="s">
        <v>161</v>
      </c>
      <c r="G22" s="278" t="s">
        <v>140</v>
      </c>
      <c r="H22" s="278">
        <v>2</v>
      </c>
      <c r="I22" s="278">
        <v>1.4</v>
      </c>
      <c r="J22" s="282">
        <v>1.2</v>
      </c>
      <c r="K22" s="278">
        <v>0.8</v>
      </c>
      <c r="L22" s="278">
        <v>0.9</v>
      </c>
      <c r="M22" s="278">
        <v>0.8</v>
      </c>
      <c r="N22" s="278">
        <v>1.4</v>
      </c>
      <c r="O22" s="256">
        <v>1.3</v>
      </c>
      <c r="P22" s="256">
        <v>1.4</v>
      </c>
      <c r="Q22" s="256">
        <v>1.7</v>
      </c>
      <c r="R22" s="280">
        <v>1.1000000000000001</v>
      </c>
      <c r="S22" s="273">
        <v>1.1000000000000001</v>
      </c>
      <c r="T22" s="255" t="str">
        <f>IF(COUNTIF(U22:U23,"超過")&gt;0,"×","○")</f>
        <v>○</v>
      </c>
      <c r="U22" s="84" t="str">
        <f t="shared" si="0"/>
        <v>適合</v>
      </c>
      <c r="W22" s="117">
        <v>19</v>
      </c>
      <c r="X22" s="275">
        <v>1.5</v>
      </c>
      <c r="Y22" s="275">
        <v>1.6</v>
      </c>
    </row>
    <row r="23" spans="1:25" ht="20.100000000000001" customHeight="1" x14ac:dyDescent="0.15">
      <c r="A23" s="271"/>
      <c r="B23" s="271"/>
      <c r="C23" s="271"/>
      <c r="D23" s="271"/>
      <c r="E23" s="271"/>
      <c r="F23" s="287"/>
      <c r="G23" s="279"/>
      <c r="H23" s="279"/>
      <c r="I23" s="279"/>
      <c r="J23" s="283"/>
      <c r="K23" s="279"/>
      <c r="L23" s="279"/>
      <c r="M23" s="279"/>
      <c r="N23" s="279"/>
      <c r="O23" s="257"/>
      <c r="P23" s="257"/>
      <c r="Q23" s="257"/>
      <c r="R23" s="281"/>
      <c r="S23" s="274"/>
      <c r="T23" s="255" t="str">
        <f t="shared" si="1"/>
        <v>○</v>
      </c>
      <c r="U23" s="84" t="str">
        <f>IF(S23="&lt;0.5","適合",IF(S23&gt;E22,"超過","適合"))</f>
        <v>適合</v>
      </c>
      <c r="W23" s="118" t="s">
        <v>162</v>
      </c>
      <c r="X23" s="276"/>
      <c r="Y23" s="276"/>
    </row>
    <row r="24" spans="1:25" ht="20.100000000000001" customHeight="1" x14ac:dyDescent="0.15">
      <c r="A24" s="269">
        <v>9</v>
      </c>
      <c r="B24" s="269">
        <v>9</v>
      </c>
      <c r="C24" s="269" t="s">
        <v>163</v>
      </c>
      <c r="D24" s="269" t="s">
        <v>164</v>
      </c>
      <c r="E24" s="269">
        <v>3</v>
      </c>
      <c r="F24" s="119" t="s">
        <v>165</v>
      </c>
      <c r="G24" s="120">
        <v>1.7</v>
      </c>
      <c r="H24" s="121">
        <v>1.7</v>
      </c>
      <c r="I24" s="121">
        <v>1.8</v>
      </c>
      <c r="J24" s="122">
        <v>1.8</v>
      </c>
      <c r="K24" s="122">
        <v>1.8</v>
      </c>
      <c r="L24" s="123">
        <v>1.5</v>
      </c>
      <c r="M24" s="123">
        <v>1.7</v>
      </c>
      <c r="N24" s="123">
        <v>1.7</v>
      </c>
      <c r="O24" s="123">
        <v>1.6</v>
      </c>
      <c r="P24" s="123">
        <v>1.8</v>
      </c>
      <c r="Q24" s="10">
        <v>1.9</v>
      </c>
      <c r="R24" s="98">
        <v>1.8</v>
      </c>
      <c r="S24" s="11">
        <v>1.8</v>
      </c>
      <c r="T24" s="255" t="str">
        <f>IF(COUNTIF(U24:U25,"超過")&gt;0,"×","○")</f>
        <v>○</v>
      </c>
      <c r="U24" s="84" t="str">
        <f t="shared" si="0"/>
        <v>適合</v>
      </c>
      <c r="W24" s="99">
        <v>2.1</v>
      </c>
      <c r="X24" s="99">
        <v>2</v>
      </c>
      <c r="Y24" s="99">
        <v>1.9</v>
      </c>
    </row>
    <row r="25" spans="1:25" ht="20.100000000000001" customHeight="1" x14ac:dyDescent="0.15">
      <c r="A25" s="277"/>
      <c r="B25" s="271"/>
      <c r="C25" s="271"/>
      <c r="D25" s="271"/>
      <c r="E25" s="271"/>
      <c r="F25" s="104" t="s">
        <v>166</v>
      </c>
      <c r="G25" s="124">
        <v>1.7</v>
      </c>
      <c r="H25" s="125">
        <v>1.7</v>
      </c>
      <c r="I25" s="125">
        <v>1.6</v>
      </c>
      <c r="J25" s="126">
        <v>1.8</v>
      </c>
      <c r="K25" s="126">
        <v>1.5</v>
      </c>
      <c r="L25" s="127">
        <v>1.5</v>
      </c>
      <c r="M25" s="127">
        <v>1.6</v>
      </c>
      <c r="N25" s="127">
        <v>1.4</v>
      </c>
      <c r="O25" s="127">
        <v>1.7</v>
      </c>
      <c r="P25" s="127">
        <v>1.8</v>
      </c>
      <c r="Q25" s="24">
        <v>1.8</v>
      </c>
      <c r="R25" s="106">
        <v>1.8</v>
      </c>
      <c r="S25" s="25">
        <v>1.8</v>
      </c>
      <c r="T25" s="255" t="str">
        <f t="shared" si="1"/>
        <v>○</v>
      </c>
      <c r="U25" s="84" t="str">
        <f>IF(S25="&lt;0.5","適合",IF(S25&gt;E24,"超過","適合"))</f>
        <v>適合</v>
      </c>
      <c r="W25" s="99">
        <v>2.12</v>
      </c>
      <c r="X25" s="99">
        <v>2</v>
      </c>
      <c r="Y25" s="99">
        <v>1.8</v>
      </c>
    </row>
    <row r="26" spans="1:25" ht="20.100000000000001" customHeight="1" x14ac:dyDescent="0.15">
      <c r="A26" s="270"/>
      <c r="B26" s="269">
        <v>10</v>
      </c>
      <c r="C26" s="269" t="s">
        <v>167</v>
      </c>
      <c r="D26" s="269" t="s">
        <v>134</v>
      </c>
      <c r="E26" s="269">
        <v>2</v>
      </c>
      <c r="F26" s="96" t="s">
        <v>168</v>
      </c>
      <c r="G26" s="128">
        <v>1.6</v>
      </c>
      <c r="H26" s="128">
        <v>1.5</v>
      </c>
      <c r="I26" s="128">
        <v>1.7</v>
      </c>
      <c r="J26" s="122">
        <v>1.5</v>
      </c>
      <c r="K26" s="122">
        <v>1.7</v>
      </c>
      <c r="L26" s="123">
        <v>1.3</v>
      </c>
      <c r="M26" s="123">
        <v>1.4</v>
      </c>
      <c r="N26" s="123">
        <v>1.2</v>
      </c>
      <c r="O26" s="123">
        <v>1.6</v>
      </c>
      <c r="P26" s="123">
        <v>1.8</v>
      </c>
      <c r="Q26" s="10">
        <v>1.8</v>
      </c>
      <c r="R26" s="98">
        <v>1.8</v>
      </c>
      <c r="S26" s="11">
        <v>1.8</v>
      </c>
      <c r="T26" s="255" t="str">
        <f>IF(COUNTIF(U26:U27,"超過")&gt;0,"×","○")</f>
        <v>○</v>
      </c>
      <c r="U26" s="84" t="str">
        <f t="shared" si="0"/>
        <v>適合</v>
      </c>
      <c r="W26" s="99">
        <v>1.7</v>
      </c>
      <c r="X26" s="99">
        <v>1.6</v>
      </c>
      <c r="Y26" s="99">
        <v>1.7</v>
      </c>
    </row>
    <row r="27" spans="1:25" ht="20.100000000000001" customHeight="1" x14ac:dyDescent="0.15">
      <c r="A27" s="271"/>
      <c r="B27" s="271"/>
      <c r="C27" s="271"/>
      <c r="D27" s="271"/>
      <c r="E27" s="271"/>
      <c r="F27" s="104" t="s">
        <v>169</v>
      </c>
      <c r="G27" s="124">
        <v>1.6</v>
      </c>
      <c r="H27" s="124">
        <v>1.3</v>
      </c>
      <c r="I27" s="124">
        <v>1.6</v>
      </c>
      <c r="J27" s="126">
        <v>1.4</v>
      </c>
      <c r="K27" s="126">
        <v>1.7</v>
      </c>
      <c r="L27" s="127">
        <v>1.1000000000000001</v>
      </c>
      <c r="M27" s="127">
        <v>1.6</v>
      </c>
      <c r="N27" s="127">
        <v>1.1000000000000001</v>
      </c>
      <c r="O27" s="127">
        <v>1.3</v>
      </c>
      <c r="P27" s="127">
        <v>1.7</v>
      </c>
      <c r="Q27" s="24">
        <v>1.9</v>
      </c>
      <c r="R27" s="106">
        <v>1.8</v>
      </c>
      <c r="S27" s="25">
        <v>1.8</v>
      </c>
      <c r="T27" s="255" t="str">
        <f t="shared" si="1"/>
        <v>○</v>
      </c>
      <c r="U27" s="84" t="str">
        <f>IF(S27="&lt;0.5","適合",IF(S27&gt;E26,"超過","適合"))</f>
        <v>適合</v>
      </c>
      <c r="W27" s="99">
        <v>1.5</v>
      </c>
      <c r="X27" s="99">
        <v>1.3</v>
      </c>
      <c r="Y27" s="99">
        <v>1.4</v>
      </c>
    </row>
    <row r="28" spans="1:25" ht="20.100000000000001" customHeight="1" x14ac:dyDescent="0.15">
      <c r="A28" s="269">
        <v>10</v>
      </c>
      <c r="B28" s="269">
        <v>11</v>
      </c>
      <c r="C28" s="269" t="s">
        <v>170</v>
      </c>
      <c r="D28" s="269" t="s">
        <v>134</v>
      </c>
      <c r="E28" s="269">
        <v>2</v>
      </c>
      <c r="F28" s="96" t="s">
        <v>171</v>
      </c>
      <c r="G28" s="128">
        <v>1.9</v>
      </c>
      <c r="H28" s="129">
        <v>1.4</v>
      </c>
      <c r="I28" s="129">
        <v>1.7</v>
      </c>
      <c r="J28" s="122">
        <v>1.3</v>
      </c>
      <c r="K28" s="122">
        <v>1.8</v>
      </c>
      <c r="L28" s="123">
        <v>1.7</v>
      </c>
      <c r="M28" s="123">
        <v>1.3</v>
      </c>
      <c r="N28" s="123">
        <v>1.1000000000000001</v>
      </c>
      <c r="O28" s="123">
        <v>1.6</v>
      </c>
      <c r="P28" s="123">
        <v>1.8</v>
      </c>
      <c r="Q28" s="10">
        <v>1.9</v>
      </c>
      <c r="R28" s="98">
        <v>1.9</v>
      </c>
      <c r="S28" s="130">
        <v>1.9</v>
      </c>
      <c r="T28" s="255" t="str">
        <f>IF(COUNTIF(U28:U30,"超過")&gt;0,"×","○")</f>
        <v>○</v>
      </c>
      <c r="U28" s="84" t="str">
        <f t="shared" si="0"/>
        <v>適合</v>
      </c>
      <c r="W28" s="99">
        <v>1.9</v>
      </c>
      <c r="X28" s="99">
        <v>1.5</v>
      </c>
      <c r="Y28" s="99">
        <v>1.4</v>
      </c>
    </row>
    <row r="29" spans="1:25" ht="20.100000000000001" customHeight="1" x14ac:dyDescent="0.15">
      <c r="A29" s="270"/>
      <c r="B29" s="270"/>
      <c r="C29" s="270"/>
      <c r="D29" s="270"/>
      <c r="E29" s="270"/>
      <c r="F29" s="100" t="s">
        <v>172</v>
      </c>
      <c r="G29" s="131">
        <v>1.5</v>
      </c>
      <c r="H29" s="132">
        <v>1.1000000000000001</v>
      </c>
      <c r="I29" s="132">
        <v>1.3</v>
      </c>
      <c r="J29" s="133">
        <v>1.4</v>
      </c>
      <c r="K29" s="133">
        <v>1.6</v>
      </c>
      <c r="L29" s="134">
        <v>1.6</v>
      </c>
      <c r="M29" s="134">
        <v>0.9</v>
      </c>
      <c r="N29" s="134">
        <v>1.1000000000000001</v>
      </c>
      <c r="O29" s="134">
        <v>1.7</v>
      </c>
      <c r="P29" s="134">
        <v>1.8</v>
      </c>
      <c r="Q29" s="17">
        <v>1.8</v>
      </c>
      <c r="R29" s="102">
        <v>1.8</v>
      </c>
      <c r="S29" s="43">
        <v>1.8</v>
      </c>
      <c r="T29" s="268"/>
      <c r="U29" s="84" t="str">
        <f>IF(S29="&lt;0.5","適合",IF(S29&gt;E28,"超過","適合"))</f>
        <v>適合</v>
      </c>
      <c r="W29" s="99">
        <v>1.5</v>
      </c>
      <c r="X29" s="99">
        <v>1</v>
      </c>
      <c r="Y29" s="99">
        <v>1.3</v>
      </c>
    </row>
    <row r="30" spans="1:25" ht="20.100000000000001" customHeight="1" x14ac:dyDescent="0.15">
      <c r="A30" s="271"/>
      <c r="B30" s="271"/>
      <c r="C30" s="271"/>
      <c r="D30" s="271"/>
      <c r="E30" s="271"/>
      <c r="F30" s="104" t="s">
        <v>173</v>
      </c>
      <c r="G30" s="124">
        <v>1.4</v>
      </c>
      <c r="H30" s="135">
        <v>1.1000000000000001</v>
      </c>
      <c r="I30" s="135">
        <v>1.4</v>
      </c>
      <c r="J30" s="126">
        <v>1.5</v>
      </c>
      <c r="K30" s="126">
        <v>1.1000000000000001</v>
      </c>
      <c r="L30" s="127">
        <v>1.5</v>
      </c>
      <c r="M30" s="127">
        <v>1.1000000000000001</v>
      </c>
      <c r="N30" s="127">
        <v>1.2</v>
      </c>
      <c r="O30" s="127">
        <v>1.7</v>
      </c>
      <c r="P30" s="127">
        <v>1.9</v>
      </c>
      <c r="Q30" s="24">
        <v>1.9</v>
      </c>
      <c r="R30" s="106">
        <v>1.9</v>
      </c>
      <c r="S30" s="25">
        <v>1.9</v>
      </c>
      <c r="T30" s="268"/>
      <c r="U30" s="84" t="str">
        <f>IF(S30="&lt;0.5","適合",IF(S30&gt;E28,"超過","適合"))</f>
        <v>適合</v>
      </c>
      <c r="W30" s="99">
        <v>0.7</v>
      </c>
      <c r="X30" s="99">
        <v>1.1000000000000001</v>
      </c>
      <c r="Y30" s="99">
        <v>1</v>
      </c>
    </row>
    <row r="31" spans="1:25" ht="20.100000000000001" customHeight="1" x14ac:dyDescent="0.15">
      <c r="A31" s="269">
        <v>11</v>
      </c>
      <c r="B31" s="272">
        <v>12</v>
      </c>
      <c r="C31" s="269" t="s">
        <v>174</v>
      </c>
      <c r="D31" s="269" t="s">
        <v>134</v>
      </c>
      <c r="E31" s="269">
        <v>2</v>
      </c>
      <c r="F31" s="96" t="s">
        <v>175</v>
      </c>
      <c r="G31" s="128">
        <v>1.2</v>
      </c>
      <c r="H31" s="128">
        <v>1.4</v>
      </c>
      <c r="I31" s="128">
        <v>1.1000000000000001</v>
      </c>
      <c r="J31" s="122">
        <v>1.6</v>
      </c>
      <c r="K31" s="122">
        <v>1.6</v>
      </c>
      <c r="L31" s="123">
        <v>1.5</v>
      </c>
      <c r="M31" s="123">
        <v>1</v>
      </c>
      <c r="N31" s="123">
        <v>0.9</v>
      </c>
      <c r="O31" s="123">
        <v>1.3</v>
      </c>
      <c r="P31" s="123">
        <v>1.8</v>
      </c>
      <c r="Q31" s="10">
        <v>1.7</v>
      </c>
      <c r="R31" s="98">
        <v>1.7</v>
      </c>
      <c r="S31" s="130">
        <v>1.7</v>
      </c>
      <c r="T31" s="255" t="str">
        <f>IF(COUNTIF(U31:U34,"超過")&gt;0,"×","○")</f>
        <v>○</v>
      </c>
      <c r="U31" s="84" t="str">
        <f t="shared" si="0"/>
        <v>適合</v>
      </c>
      <c r="W31" s="99">
        <v>1.3</v>
      </c>
      <c r="X31" s="99">
        <v>1.3</v>
      </c>
      <c r="Y31" s="99">
        <v>1.2</v>
      </c>
    </row>
    <row r="32" spans="1:25" ht="20.100000000000001" customHeight="1" x14ac:dyDescent="0.15">
      <c r="A32" s="270"/>
      <c r="B32" s="270"/>
      <c r="C32" s="270"/>
      <c r="D32" s="270"/>
      <c r="E32" s="270"/>
      <c r="F32" s="100" t="s">
        <v>176</v>
      </c>
      <c r="G32" s="131">
        <v>1.4</v>
      </c>
      <c r="H32" s="131">
        <v>1.3</v>
      </c>
      <c r="I32" s="131">
        <v>1.2</v>
      </c>
      <c r="J32" s="133">
        <v>1.3</v>
      </c>
      <c r="K32" s="133">
        <v>1.8</v>
      </c>
      <c r="L32" s="134">
        <v>1.4</v>
      </c>
      <c r="M32" s="134">
        <v>1</v>
      </c>
      <c r="N32" s="134">
        <v>0.8</v>
      </c>
      <c r="O32" s="134">
        <v>1.5</v>
      </c>
      <c r="P32" s="134">
        <v>1.8</v>
      </c>
      <c r="Q32" s="17">
        <v>1.7</v>
      </c>
      <c r="R32" s="102">
        <v>1.6</v>
      </c>
      <c r="S32" s="43">
        <v>1.6</v>
      </c>
      <c r="T32" s="268"/>
      <c r="U32" s="84" t="str">
        <f>IF(S32="&lt;0.5","適合",IF(S32&gt;E31,"超過","適合"))</f>
        <v>適合</v>
      </c>
      <c r="W32" s="99">
        <v>1.2</v>
      </c>
      <c r="X32" s="99">
        <v>1.2</v>
      </c>
      <c r="Y32" s="99">
        <v>1.4</v>
      </c>
    </row>
    <row r="33" spans="1:25" ht="20.100000000000001" customHeight="1" x14ac:dyDescent="0.15">
      <c r="A33" s="270"/>
      <c r="B33" s="270"/>
      <c r="C33" s="270"/>
      <c r="D33" s="270"/>
      <c r="E33" s="270"/>
      <c r="F33" s="100" t="s">
        <v>177</v>
      </c>
      <c r="G33" s="131">
        <v>1.3</v>
      </c>
      <c r="H33" s="131">
        <v>1.3</v>
      </c>
      <c r="I33" s="131">
        <v>1.3</v>
      </c>
      <c r="J33" s="133">
        <v>1.7</v>
      </c>
      <c r="K33" s="133">
        <v>1.7</v>
      </c>
      <c r="L33" s="134">
        <v>1.4</v>
      </c>
      <c r="M33" s="134">
        <v>1.2</v>
      </c>
      <c r="N33" s="134">
        <v>1</v>
      </c>
      <c r="O33" s="134">
        <v>1.3</v>
      </c>
      <c r="P33" s="134">
        <v>1.7</v>
      </c>
      <c r="Q33" s="17">
        <v>1.8</v>
      </c>
      <c r="R33" s="102">
        <v>1.9</v>
      </c>
      <c r="S33" s="43">
        <v>1.9</v>
      </c>
      <c r="T33" s="268"/>
      <c r="U33" s="84" t="str">
        <f>IF(S33="&lt;0.5","適合",IF(S33&gt;E31,"超過","適合"))</f>
        <v>適合</v>
      </c>
      <c r="W33" s="99">
        <v>1.3</v>
      </c>
      <c r="X33" s="99">
        <v>1.2</v>
      </c>
      <c r="Y33" s="99">
        <v>1.3</v>
      </c>
    </row>
    <row r="34" spans="1:25" ht="20.100000000000001" customHeight="1" thickBot="1" x14ac:dyDescent="0.2">
      <c r="A34" s="271"/>
      <c r="B34" s="271"/>
      <c r="C34" s="271"/>
      <c r="D34" s="271"/>
      <c r="E34" s="271"/>
      <c r="F34" s="136" t="s">
        <v>178</v>
      </c>
      <c r="G34" s="137">
        <v>1.4</v>
      </c>
      <c r="H34" s="137">
        <v>1.4</v>
      </c>
      <c r="I34" s="137">
        <v>1.2</v>
      </c>
      <c r="J34" s="138">
        <v>1.7</v>
      </c>
      <c r="K34" s="138">
        <v>1.6</v>
      </c>
      <c r="L34" s="139">
        <v>1.5</v>
      </c>
      <c r="M34" s="139">
        <v>1.1000000000000001</v>
      </c>
      <c r="N34" s="139">
        <v>1</v>
      </c>
      <c r="O34" s="139">
        <v>1.4</v>
      </c>
      <c r="P34" s="139">
        <v>1.7</v>
      </c>
      <c r="Q34" s="57">
        <v>1.7</v>
      </c>
      <c r="R34" s="140">
        <v>1.9</v>
      </c>
      <c r="S34" s="58">
        <v>1.9</v>
      </c>
      <c r="T34" s="268"/>
      <c r="U34" s="84" t="str">
        <f>IF(S34="&lt;0.5","適合",IF(S34&gt;E31,"超過","適合"))</f>
        <v>適合</v>
      </c>
      <c r="W34" s="99">
        <v>1.4</v>
      </c>
      <c r="X34" s="99">
        <v>1.4</v>
      </c>
      <c r="Y34" s="99">
        <v>1.3</v>
      </c>
    </row>
    <row r="35" spans="1:25" ht="20.100000000000001" customHeight="1" thickTop="1" x14ac:dyDescent="0.15">
      <c r="A35" s="265" t="s">
        <v>92</v>
      </c>
      <c r="B35" s="265"/>
      <c r="C35" s="265"/>
      <c r="D35" s="265"/>
      <c r="E35" s="265"/>
      <c r="F35" s="265"/>
      <c r="G35" s="60">
        <v>1</v>
      </c>
      <c r="H35" s="60">
        <v>1</v>
      </c>
      <c r="I35" s="60">
        <v>1</v>
      </c>
      <c r="J35" s="60">
        <v>1</v>
      </c>
      <c r="K35" s="60">
        <v>1</v>
      </c>
      <c r="L35" s="62">
        <v>0</v>
      </c>
      <c r="M35" s="62">
        <v>1</v>
      </c>
      <c r="N35" s="62">
        <v>0</v>
      </c>
      <c r="O35" s="62">
        <v>0</v>
      </c>
      <c r="P35" s="62">
        <v>1</v>
      </c>
      <c r="Q35" s="62">
        <v>1</v>
      </c>
      <c r="R35" s="141">
        <v>1</v>
      </c>
      <c r="S35" s="63">
        <f>COUNTIF(T4:T34,"×")</f>
        <v>1</v>
      </c>
      <c r="W35" s="60">
        <v>2</v>
      </c>
      <c r="X35" s="60">
        <v>0</v>
      </c>
      <c r="Y35" s="60">
        <v>0</v>
      </c>
    </row>
    <row r="36" spans="1:25" ht="20.100000000000001" customHeight="1" x14ac:dyDescent="0.15">
      <c r="A36" s="266" t="s">
        <v>93</v>
      </c>
      <c r="B36" s="266"/>
      <c r="C36" s="266"/>
      <c r="D36" s="266"/>
      <c r="E36" s="266"/>
      <c r="F36" s="266"/>
      <c r="G36" s="64">
        <v>12</v>
      </c>
      <c r="H36" s="64">
        <v>12</v>
      </c>
      <c r="I36" s="64">
        <v>12</v>
      </c>
      <c r="J36" s="64">
        <v>12</v>
      </c>
      <c r="K36" s="64">
        <v>12</v>
      </c>
      <c r="L36" s="65">
        <v>12</v>
      </c>
      <c r="M36" s="65">
        <v>12</v>
      </c>
      <c r="N36" s="65">
        <v>12</v>
      </c>
      <c r="O36" s="65">
        <v>12</v>
      </c>
      <c r="P36" s="65">
        <v>12</v>
      </c>
      <c r="Q36" s="65">
        <v>12</v>
      </c>
      <c r="R36" s="142">
        <v>12</v>
      </c>
      <c r="S36" s="66">
        <f>COUNTA(B4:B34)</f>
        <v>12</v>
      </c>
      <c r="W36" s="64">
        <v>12</v>
      </c>
      <c r="X36" s="64">
        <v>12</v>
      </c>
      <c r="Y36" s="64">
        <v>12</v>
      </c>
    </row>
    <row r="37" spans="1:25" ht="20.100000000000001" customHeight="1" thickBot="1" x14ac:dyDescent="0.2">
      <c r="A37" s="266" t="s">
        <v>94</v>
      </c>
      <c r="B37" s="266"/>
      <c r="C37" s="266"/>
      <c r="D37" s="266"/>
      <c r="E37" s="266"/>
      <c r="F37" s="266"/>
      <c r="G37" s="64">
        <f t="shared" ref="G37:Q37" si="2">(G36-G35)/G36*100</f>
        <v>91.666666666666657</v>
      </c>
      <c r="H37" s="64">
        <f t="shared" si="2"/>
        <v>91.666666666666657</v>
      </c>
      <c r="I37" s="64">
        <f t="shared" si="2"/>
        <v>91.666666666666657</v>
      </c>
      <c r="J37" s="64">
        <f t="shared" si="2"/>
        <v>91.666666666666657</v>
      </c>
      <c r="K37" s="64">
        <f t="shared" si="2"/>
        <v>91.666666666666657</v>
      </c>
      <c r="L37" s="65">
        <f t="shared" si="2"/>
        <v>100</v>
      </c>
      <c r="M37" s="65">
        <f t="shared" si="2"/>
        <v>91.666666666666657</v>
      </c>
      <c r="N37" s="65">
        <f t="shared" si="2"/>
        <v>100</v>
      </c>
      <c r="O37" s="65">
        <f t="shared" si="2"/>
        <v>100</v>
      </c>
      <c r="P37" s="65">
        <f t="shared" si="2"/>
        <v>91.666666666666657</v>
      </c>
      <c r="Q37" s="65">
        <f t="shared" si="2"/>
        <v>91.666666666666657</v>
      </c>
      <c r="R37" s="142">
        <v>92</v>
      </c>
      <c r="S37" s="82">
        <f>(S36-S35)/S36*100</f>
        <v>91.666666666666657</v>
      </c>
      <c r="W37" s="64">
        <f>(W36-W35)/W36*100</f>
        <v>83.333333333333343</v>
      </c>
      <c r="X37" s="64">
        <f>(X36-X35)/X36*100</f>
        <v>100</v>
      </c>
      <c r="Y37" s="64">
        <f>(Y36-Y35)/Y36*100</f>
        <v>100</v>
      </c>
    </row>
    <row r="38" spans="1:25" ht="15" customHeight="1" x14ac:dyDescent="0.15">
      <c r="A38" s="143" t="s">
        <v>179</v>
      </c>
      <c r="B38" s="84" t="s">
        <v>95</v>
      </c>
      <c r="U38" s="84">
        <f>COUNTIF(U4:U34,"超過")</f>
        <v>2</v>
      </c>
    </row>
    <row r="39" spans="1:25" ht="15" customHeight="1" x14ac:dyDescent="0.15">
      <c r="A39" s="144" t="s">
        <v>179</v>
      </c>
      <c r="B39" s="267" t="s">
        <v>180</v>
      </c>
      <c r="C39" s="267"/>
      <c r="D39" s="267"/>
      <c r="E39" s="267"/>
      <c r="F39" s="267"/>
      <c r="G39" s="267"/>
      <c r="H39" s="267"/>
      <c r="I39" s="267"/>
      <c r="J39" s="145"/>
    </row>
    <row r="40" spans="1:25" ht="15" customHeight="1" x14ac:dyDescent="0.15">
      <c r="A40" s="146" t="s">
        <v>181</v>
      </c>
      <c r="B40" s="267"/>
      <c r="C40" s="267"/>
      <c r="D40" s="267"/>
      <c r="E40" s="267"/>
      <c r="F40" s="267"/>
      <c r="G40" s="267"/>
      <c r="H40" s="267"/>
      <c r="I40" s="267"/>
      <c r="J40" s="145"/>
    </row>
    <row r="41" spans="1:25" ht="15" customHeight="1" x14ac:dyDescent="0.15"/>
    <row r="42" spans="1:25" ht="15" customHeight="1" x14ac:dyDescent="0.15"/>
    <row r="43" spans="1:25" ht="15" customHeight="1" x14ac:dyDescent="0.15"/>
    <row r="44" spans="1:25" ht="15" customHeight="1" x14ac:dyDescent="0.15"/>
    <row r="45" spans="1:25" ht="15" customHeight="1" x14ac:dyDescent="0.15"/>
  </sheetData>
  <mergeCells count="101">
    <mergeCell ref="A4:A6"/>
    <mergeCell ref="B4:B6"/>
    <mergeCell ref="C4:C6"/>
    <mergeCell ref="D4:D6"/>
    <mergeCell ref="E4:E6"/>
    <mergeCell ref="T4:T6"/>
    <mergeCell ref="A2:A3"/>
    <mergeCell ref="B2:B3"/>
    <mergeCell ref="C2:C3"/>
    <mergeCell ref="D2:D3"/>
    <mergeCell ref="E2:E3"/>
    <mergeCell ref="F2:F3"/>
    <mergeCell ref="T16:T18"/>
    <mergeCell ref="A11:A15"/>
    <mergeCell ref="B11:B15"/>
    <mergeCell ref="C11:C15"/>
    <mergeCell ref="D11:D15"/>
    <mergeCell ref="E11:E15"/>
    <mergeCell ref="T11:T15"/>
    <mergeCell ref="A8:A10"/>
    <mergeCell ref="B8:B10"/>
    <mergeCell ref="C8:C10"/>
    <mergeCell ref="D8:D10"/>
    <mergeCell ref="E8:E10"/>
    <mergeCell ref="T8:T10"/>
    <mergeCell ref="C20:C21"/>
    <mergeCell ref="D20:D21"/>
    <mergeCell ref="E20:E21"/>
    <mergeCell ref="F20:F21"/>
    <mergeCell ref="A16:A18"/>
    <mergeCell ref="B16:B18"/>
    <mergeCell ref="C16:C18"/>
    <mergeCell ref="D16:D18"/>
    <mergeCell ref="E16:E18"/>
    <mergeCell ref="S20:S21"/>
    <mergeCell ref="T20:T21"/>
    <mergeCell ref="X20:X21"/>
    <mergeCell ref="Y20:Y21"/>
    <mergeCell ref="A22:A23"/>
    <mergeCell ref="B22:B23"/>
    <mergeCell ref="C22:C23"/>
    <mergeCell ref="D22:D23"/>
    <mergeCell ref="E22:E23"/>
    <mergeCell ref="F22:F23"/>
    <mergeCell ref="M20:M21"/>
    <mergeCell ref="N20:N21"/>
    <mergeCell ref="O20:O21"/>
    <mergeCell ref="P20:P21"/>
    <mergeCell ref="Q20:Q21"/>
    <mergeCell ref="R20:R21"/>
    <mergeCell ref="G20:G21"/>
    <mergeCell ref="H20:H21"/>
    <mergeCell ref="I20:I21"/>
    <mergeCell ref="J20:J21"/>
    <mergeCell ref="K20:K21"/>
    <mergeCell ref="L20:L21"/>
    <mergeCell ref="A20:A21"/>
    <mergeCell ref="B20:B21"/>
    <mergeCell ref="S22:S23"/>
    <mergeCell ref="T22:T23"/>
    <mergeCell ref="X22:X23"/>
    <mergeCell ref="Y22:Y23"/>
    <mergeCell ref="A24:A27"/>
    <mergeCell ref="B24:B25"/>
    <mergeCell ref="C24:C25"/>
    <mergeCell ref="D24:D25"/>
    <mergeCell ref="E24:E25"/>
    <mergeCell ref="T24:T25"/>
    <mergeCell ref="M22:M23"/>
    <mergeCell ref="N22:N23"/>
    <mergeCell ref="O22:O23"/>
    <mergeCell ref="P22:P23"/>
    <mergeCell ref="Q22:Q23"/>
    <mergeCell ref="R22:R23"/>
    <mergeCell ref="G22:G23"/>
    <mergeCell ref="H22:H23"/>
    <mergeCell ref="I22:I23"/>
    <mergeCell ref="J22:J23"/>
    <mergeCell ref="K22:K23"/>
    <mergeCell ref="L22:L23"/>
    <mergeCell ref="B26:B27"/>
    <mergeCell ref="C26:C27"/>
    <mergeCell ref="D26:D27"/>
    <mergeCell ref="E26:E27"/>
    <mergeCell ref="T26:T27"/>
    <mergeCell ref="A28:A30"/>
    <mergeCell ref="B28:B30"/>
    <mergeCell ref="C28:C30"/>
    <mergeCell ref="D28:D30"/>
    <mergeCell ref="E28:E30"/>
    <mergeCell ref="A35:F35"/>
    <mergeCell ref="A36:F36"/>
    <mergeCell ref="A37:F37"/>
    <mergeCell ref="B39:I40"/>
    <mergeCell ref="T28:T30"/>
    <mergeCell ref="A31:A34"/>
    <mergeCell ref="B31:B34"/>
    <mergeCell ref="C31:C34"/>
    <mergeCell ref="D31:D34"/>
    <mergeCell ref="E31:E34"/>
    <mergeCell ref="T31:T34"/>
  </mergeCells>
  <phoneticPr fontId="2"/>
  <conditionalFormatting sqref="U3:U34">
    <cfRule type="cellIs" dxfId="41" priority="17" operator="equal">
      <formula>"超過"</formula>
    </cfRule>
  </conditionalFormatting>
  <conditionalFormatting sqref="G4:N23 G26:N34 R26:S34 R4:S20 R22:S22 R21 R23">
    <cfRule type="cellIs" dxfId="40" priority="15" operator="equal">
      <formula>"&lt;0.5"</formula>
    </cfRule>
    <cfRule type="cellIs" dxfId="39" priority="16" operator="greaterThan">
      <formula>2</formula>
    </cfRule>
  </conditionalFormatting>
  <conditionalFormatting sqref="G24:N25 R24:S25">
    <cfRule type="cellIs" dxfId="38" priority="13" operator="equal">
      <formula>"&lt;0.5"</formula>
    </cfRule>
    <cfRule type="cellIs" dxfId="37" priority="14" operator="greaterThan">
      <formula>3</formula>
    </cfRule>
  </conditionalFormatting>
  <conditionalFormatting sqref="O26:O34 O4:O23">
    <cfRule type="cellIs" dxfId="36" priority="11" operator="equal">
      <formula>"&lt;0.5"</formula>
    </cfRule>
    <cfRule type="cellIs" dxfId="35" priority="12" operator="greaterThan">
      <formula>2</formula>
    </cfRule>
  </conditionalFormatting>
  <conditionalFormatting sqref="O24:O25">
    <cfRule type="cellIs" dxfId="34" priority="9" operator="equal">
      <formula>"&lt;0.5"</formula>
    </cfRule>
    <cfRule type="cellIs" dxfId="33" priority="10" operator="greaterThan">
      <formula>3</formula>
    </cfRule>
  </conditionalFormatting>
  <conditionalFormatting sqref="P26:P34 P4:P23">
    <cfRule type="cellIs" dxfId="32" priority="7" operator="equal">
      <formula>"&lt;0.5"</formula>
    </cfRule>
    <cfRule type="cellIs" dxfId="31" priority="8" operator="greaterThan">
      <formula>2</formula>
    </cfRule>
  </conditionalFormatting>
  <conditionalFormatting sqref="P24:P25">
    <cfRule type="cellIs" dxfId="30" priority="5" operator="equal">
      <formula>"&lt;0.5"</formula>
    </cfRule>
    <cfRule type="cellIs" dxfId="29" priority="6" operator="greaterThan">
      <formula>3</formula>
    </cfRule>
  </conditionalFormatting>
  <conditionalFormatting sqref="Q26:Q34 Q4:Q23">
    <cfRule type="cellIs" dxfId="28" priority="3" operator="equal">
      <formula>"&lt;0.5"</formula>
    </cfRule>
    <cfRule type="cellIs" dxfId="27" priority="4" operator="greaterThan">
      <formula>2</formula>
    </cfRule>
  </conditionalFormatting>
  <conditionalFormatting sqref="Q24:Q25">
    <cfRule type="cellIs" dxfId="26" priority="1" operator="equal">
      <formula>"&lt;0.5"</formula>
    </cfRule>
    <cfRule type="cellIs" dxfId="25" priority="2" operator="greaterThan">
      <formula>3</formula>
    </cfRule>
  </conditionalFormatting>
  <pageMargins left="0.72" right="0.35" top="0.87" bottom="0.68" header="0.51200000000000001" footer="0.51200000000000001"/>
  <pageSetup paperSize="9" scale="96" firstPageNumber="22" orientation="portrait" useFirstPageNumber="1" r:id="rId1"/>
  <headerFooter alignWithMargins="0">
    <oddHeader>&amp;R＜資料②＞</oddHead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"/>
  <sheetViews>
    <sheetView zoomScale="60" zoomScaleNormal="60" zoomScaleSheetLayoutView="70" workbookViewId="0">
      <selection activeCell="AO44" sqref="AO44"/>
    </sheetView>
  </sheetViews>
  <sheetFormatPr defaultRowHeight="13.5" x14ac:dyDescent="0.15"/>
  <cols>
    <col min="1" max="1" width="8.5" style="148" customWidth="1"/>
    <col min="2" max="2" width="27.5" style="148" customWidth="1"/>
    <col min="3" max="3" width="15.375" style="148" bestFit="1" customWidth="1"/>
    <col min="4" max="4" width="7.875" style="148" bestFit="1" customWidth="1"/>
    <col min="5" max="14" width="11" style="148" customWidth="1"/>
    <col min="15" max="52" width="11.375" style="148" customWidth="1"/>
    <col min="53" max="65" width="10.125" style="148" customWidth="1"/>
    <col min="66" max="256" width="9" style="148"/>
    <col min="257" max="257" width="8.5" style="148" customWidth="1"/>
    <col min="258" max="258" width="27.5" style="148" customWidth="1"/>
    <col min="259" max="259" width="15.375" style="148" bestFit="1" customWidth="1"/>
    <col min="260" max="260" width="7.875" style="148" bestFit="1" customWidth="1"/>
    <col min="261" max="270" width="11" style="148" customWidth="1"/>
    <col min="271" max="308" width="11.375" style="148" customWidth="1"/>
    <col min="309" max="321" width="10.125" style="148" customWidth="1"/>
    <col min="322" max="512" width="9" style="148"/>
    <col min="513" max="513" width="8.5" style="148" customWidth="1"/>
    <col min="514" max="514" width="27.5" style="148" customWidth="1"/>
    <col min="515" max="515" width="15.375" style="148" bestFit="1" customWidth="1"/>
    <col min="516" max="516" width="7.875" style="148" bestFit="1" customWidth="1"/>
    <col min="517" max="526" width="11" style="148" customWidth="1"/>
    <col min="527" max="564" width="11.375" style="148" customWidth="1"/>
    <col min="565" max="577" width="10.125" style="148" customWidth="1"/>
    <col min="578" max="768" width="9" style="148"/>
    <col min="769" max="769" width="8.5" style="148" customWidth="1"/>
    <col min="770" max="770" width="27.5" style="148" customWidth="1"/>
    <col min="771" max="771" width="15.375" style="148" bestFit="1" customWidth="1"/>
    <col min="772" max="772" width="7.875" style="148" bestFit="1" customWidth="1"/>
    <col min="773" max="782" width="11" style="148" customWidth="1"/>
    <col min="783" max="820" width="11.375" style="148" customWidth="1"/>
    <col min="821" max="833" width="10.125" style="148" customWidth="1"/>
    <col min="834" max="1024" width="9" style="148"/>
    <col min="1025" max="1025" width="8.5" style="148" customWidth="1"/>
    <col min="1026" max="1026" width="27.5" style="148" customWidth="1"/>
    <col min="1027" max="1027" width="15.375" style="148" bestFit="1" customWidth="1"/>
    <col min="1028" max="1028" width="7.875" style="148" bestFit="1" customWidth="1"/>
    <col min="1029" max="1038" width="11" style="148" customWidth="1"/>
    <col min="1039" max="1076" width="11.375" style="148" customWidth="1"/>
    <col min="1077" max="1089" width="10.125" style="148" customWidth="1"/>
    <col min="1090" max="1280" width="9" style="148"/>
    <col min="1281" max="1281" width="8.5" style="148" customWidth="1"/>
    <col min="1282" max="1282" width="27.5" style="148" customWidth="1"/>
    <col min="1283" max="1283" width="15.375" style="148" bestFit="1" customWidth="1"/>
    <col min="1284" max="1284" width="7.875" style="148" bestFit="1" customWidth="1"/>
    <col min="1285" max="1294" width="11" style="148" customWidth="1"/>
    <col min="1295" max="1332" width="11.375" style="148" customWidth="1"/>
    <col min="1333" max="1345" width="10.125" style="148" customWidth="1"/>
    <col min="1346" max="1536" width="9" style="148"/>
    <col min="1537" max="1537" width="8.5" style="148" customWidth="1"/>
    <col min="1538" max="1538" width="27.5" style="148" customWidth="1"/>
    <col min="1539" max="1539" width="15.375" style="148" bestFit="1" customWidth="1"/>
    <col min="1540" max="1540" width="7.875" style="148" bestFit="1" customWidth="1"/>
    <col min="1541" max="1550" width="11" style="148" customWidth="1"/>
    <col min="1551" max="1588" width="11.375" style="148" customWidth="1"/>
    <col min="1589" max="1601" width="10.125" style="148" customWidth="1"/>
    <col min="1602" max="1792" width="9" style="148"/>
    <col min="1793" max="1793" width="8.5" style="148" customWidth="1"/>
    <col min="1794" max="1794" width="27.5" style="148" customWidth="1"/>
    <col min="1795" max="1795" width="15.375" style="148" bestFit="1" customWidth="1"/>
    <col min="1796" max="1796" width="7.875" style="148" bestFit="1" customWidth="1"/>
    <col min="1797" max="1806" width="11" style="148" customWidth="1"/>
    <col min="1807" max="1844" width="11.375" style="148" customWidth="1"/>
    <col min="1845" max="1857" width="10.125" style="148" customWidth="1"/>
    <col min="1858" max="2048" width="9" style="148"/>
    <col min="2049" max="2049" width="8.5" style="148" customWidth="1"/>
    <col min="2050" max="2050" width="27.5" style="148" customWidth="1"/>
    <col min="2051" max="2051" width="15.375" style="148" bestFit="1" customWidth="1"/>
    <col min="2052" max="2052" width="7.875" style="148" bestFit="1" customWidth="1"/>
    <col min="2053" max="2062" width="11" style="148" customWidth="1"/>
    <col min="2063" max="2100" width="11.375" style="148" customWidth="1"/>
    <col min="2101" max="2113" width="10.125" style="148" customWidth="1"/>
    <col min="2114" max="2304" width="9" style="148"/>
    <col min="2305" max="2305" width="8.5" style="148" customWidth="1"/>
    <col min="2306" max="2306" width="27.5" style="148" customWidth="1"/>
    <col min="2307" max="2307" width="15.375" style="148" bestFit="1" customWidth="1"/>
    <col min="2308" max="2308" width="7.875" style="148" bestFit="1" customWidth="1"/>
    <col min="2309" max="2318" width="11" style="148" customWidth="1"/>
    <col min="2319" max="2356" width="11.375" style="148" customWidth="1"/>
    <col min="2357" max="2369" width="10.125" style="148" customWidth="1"/>
    <col min="2370" max="2560" width="9" style="148"/>
    <col min="2561" max="2561" width="8.5" style="148" customWidth="1"/>
    <col min="2562" max="2562" width="27.5" style="148" customWidth="1"/>
    <col min="2563" max="2563" width="15.375" style="148" bestFit="1" customWidth="1"/>
    <col min="2564" max="2564" width="7.875" style="148" bestFit="1" customWidth="1"/>
    <col min="2565" max="2574" width="11" style="148" customWidth="1"/>
    <col min="2575" max="2612" width="11.375" style="148" customWidth="1"/>
    <col min="2613" max="2625" width="10.125" style="148" customWidth="1"/>
    <col min="2626" max="2816" width="9" style="148"/>
    <col min="2817" max="2817" width="8.5" style="148" customWidth="1"/>
    <col min="2818" max="2818" width="27.5" style="148" customWidth="1"/>
    <col min="2819" max="2819" width="15.375" style="148" bestFit="1" customWidth="1"/>
    <col min="2820" max="2820" width="7.875" style="148" bestFit="1" customWidth="1"/>
    <col min="2821" max="2830" width="11" style="148" customWidth="1"/>
    <col min="2831" max="2868" width="11.375" style="148" customWidth="1"/>
    <col min="2869" max="2881" width="10.125" style="148" customWidth="1"/>
    <col min="2882" max="3072" width="9" style="148"/>
    <col min="3073" max="3073" width="8.5" style="148" customWidth="1"/>
    <col min="3074" max="3074" width="27.5" style="148" customWidth="1"/>
    <col min="3075" max="3075" width="15.375" style="148" bestFit="1" customWidth="1"/>
    <col min="3076" max="3076" width="7.875" style="148" bestFit="1" customWidth="1"/>
    <col min="3077" max="3086" width="11" style="148" customWidth="1"/>
    <col min="3087" max="3124" width="11.375" style="148" customWidth="1"/>
    <col min="3125" max="3137" width="10.125" style="148" customWidth="1"/>
    <col min="3138" max="3328" width="9" style="148"/>
    <col min="3329" max="3329" width="8.5" style="148" customWidth="1"/>
    <col min="3330" max="3330" width="27.5" style="148" customWidth="1"/>
    <col min="3331" max="3331" width="15.375" style="148" bestFit="1" customWidth="1"/>
    <col min="3332" max="3332" width="7.875" style="148" bestFit="1" customWidth="1"/>
    <col min="3333" max="3342" width="11" style="148" customWidth="1"/>
    <col min="3343" max="3380" width="11.375" style="148" customWidth="1"/>
    <col min="3381" max="3393" width="10.125" style="148" customWidth="1"/>
    <col min="3394" max="3584" width="9" style="148"/>
    <col min="3585" max="3585" width="8.5" style="148" customWidth="1"/>
    <col min="3586" max="3586" width="27.5" style="148" customWidth="1"/>
    <col min="3587" max="3587" width="15.375" style="148" bestFit="1" customWidth="1"/>
    <col min="3588" max="3588" width="7.875" style="148" bestFit="1" customWidth="1"/>
    <col min="3589" max="3598" width="11" style="148" customWidth="1"/>
    <col min="3599" max="3636" width="11.375" style="148" customWidth="1"/>
    <col min="3637" max="3649" width="10.125" style="148" customWidth="1"/>
    <col min="3650" max="3840" width="9" style="148"/>
    <col min="3841" max="3841" width="8.5" style="148" customWidth="1"/>
    <col min="3842" max="3842" width="27.5" style="148" customWidth="1"/>
    <col min="3843" max="3843" width="15.375" style="148" bestFit="1" customWidth="1"/>
    <col min="3844" max="3844" width="7.875" style="148" bestFit="1" customWidth="1"/>
    <col min="3845" max="3854" width="11" style="148" customWidth="1"/>
    <col min="3855" max="3892" width="11.375" style="148" customWidth="1"/>
    <col min="3893" max="3905" width="10.125" style="148" customWidth="1"/>
    <col min="3906" max="4096" width="9" style="148"/>
    <col min="4097" max="4097" width="8.5" style="148" customWidth="1"/>
    <col min="4098" max="4098" width="27.5" style="148" customWidth="1"/>
    <col min="4099" max="4099" width="15.375" style="148" bestFit="1" customWidth="1"/>
    <col min="4100" max="4100" width="7.875" style="148" bestFit="1" customWidth="1"/>
    <col min="4101" max="4110" width="11" style="148" customWidth="1"/>
    <col min="4111" max="4148" width="11.375" style="148" customWidth="1"/>
    <col min="4149" max="4161" width="10.125" style="148" customWidth="1"/>
    <col min="4162" max="4352" width="9" style="148"/>
    <col min="4353" max="4353" width="8.5" style="148" customWidth="1"/>
    <col min="4354" max="4354" width="27.5" style="148" customWidth="1"/>
    <col min="4355" max="4355" width="15.375" style="148" bestFit="1" customWidth="1"/>
    <col min="4356" max="4356" width="7.875" style="148" bestFit="1" customWidth="1"/>
    <col min="4357" max="4366" width="11" style="148" customWidth="1"/>
    <col min="4367" max="4404" width="11.375" style="148" customWidth="1"/>
    <col min="4405" max="4417" width="10.125" style="148" customWidth="1"/>
    <col min="4418" max="4608" width="9" style="148"/>
    <col min="4609" max="4609" width="8.5" style="148" customWidth="1"/>
    <col min="4610" max="4610" width="27.5" style="148" customWidth="1"/>
    <col min="4611" max="4611" width="15.375" style="148" bestFit="1" customWidth="1"/>
    <col min="4612" max="4612" width="7.875" style="148" bestFit="1" customWidth="1"/>
    <col min="4613" max="4622" width="11" style="148" customWidth="1"/>
    <col min="4623" max="4660" width="11.375" style="148" customWidth="1"/>
    <col min="4661" max="4673" width="10.125" style="148" customWidth="1"/>
    <col min="4674" max="4864" width="9" style="148"/>
    <col min="4865" max="4865" width="8.5" style="148" customWidth="1"/>
    <col min="4866" max="4866" width="27.5" style="148" customWidth="1"/>
    <col min="4867" max="4867" width="15.375" style="148" bestFit="1" customWidth="1"/>
    <col min="4868" max="4868" width="7.875" style="148" bestFit="1" customWidth="1"/>
    <col min="4869" max="4878" width="11" style="148" customWidth="1"/>
    <col min="4879" max="4916" width="11.375" style="148" customWidth="1"/>
    <col min="4917" max="4929" width="10.125" style="148" customWidth="1"/>
    <col min="4930" max="5120" width="9" style="148"/>
    <col min="5121" max="5121" width="8.5" style="148" customWidth="1"/>
    <col min="5122" max="5122" width="27.5" style="148" customWidth="1"/>
    <col min="5123" max="5123" width="15.375" style="148" bestFit="1" customWidth="1"/>
    <col min="5124" max="5124" width="7.875" style="148" bestFit="1" customWidth="1"/>
    <col min="5125" max="5134" width="11" style="148" customWidth="1"/>
    <col min="5135" max="5172" width="11.375" style="148" customWidth="1"/>
    <col min="5173" max="5185" width="10.125" style="148" customWidth="1"/>
    <col min="5186" max="5376" width="9" style="148"/>
    <col min="5377" max="5377" width="8.5" style="148" customWidth="1"/>
    <col min="5378" max="5378" width="27.5" style="148" customWidth="1"/>
    <col min="5379" max="5379" width="15.375" style="148" bestFit="1" customWidth="1"/>
    <col min="5380" max="5380" width="7.875" style="148" bestFit="1" customWidth="1"/>
    <col min="5381" max="5390" width="11" style="148" customWidth="1"/>
    <col min="5391" max="5428" width="11.375" style="148" customWidth="1"/>
    <col min="5429" max="5441" width="10.125" style="148" customWidth="1"/>
    <col min="5442" max="5632" width="9" style="148"/>
    <col min="5633" max="5633" width="8.5" style="148" customWidth="1"/>
    <col min="5634" max="5634" width="27.5" style="148" customWidth="1"/>
    <col min="5635" max="5635" width="15.375" style="148" bestFit="1" customWidth="1"/>
    <col min="5636" max="5636" width="7.875" style="148" bestFit="1" customWidth="1"/>
    <col min="5637" max="5646" width="11" style="148" customWidth="1"/>
    <col min="5647" max="5684" width="11.375" style="148" customWidth="1"/>
    <col min="5685" max="5697" width="10.125" style="148" customWidth="1"/>
    <col min="5698" max="5888" width="9" style="148"/>
    <col min="5889" max="5889" width="8.5" style="148" customWidth="1"/>
    <col min="5890" max="5890" width="27.5" style="148" customWidth="1"/>
    <col min="5891" max="5891" width="15.375" style="148" bestFit="1" customWidth="1"/>
    <col min="5892" max="5892" width="7.875" style="148" bestFit="1" customWidth="1"/>
    <col min="5893" max="5902" width="11" style="148" customWidth="1"/>
    <col min="5903" max="5940" width="11.375" style="148" customWidth="1"/>
    <col min="5941" max="5953" width="10.125" style="148" customWidth="1"/>
    <col min="5954" max="6144" width="9" style="148"/>
    <col min="6145" max="6145" width="8.5" style="148" customWidth="1"/>
    <col min="6146" max="6146" width="27.5" style="148" customWidth="1"/>
    <col min="6147" max="6147" width="15.375" style="148" bestFit="1" customWidth="1"/>
    <col min="6148" max="6148" width="7.875" style="148" bestFit="1" customWidth="1"/>
    <col min="6149" max="6158" width="11" style="148" customWidth="1"/>
    <col min="6159" max="6196" width="11.375" style="148" customWidth="1"/>
    <col min="6197" max="6209" width="10.125" style="148" customWidth="1"/>
    <col min="6210" max="6400" width="9" style="148"/>
    <col min="6401" max="6401" width="8.5" style="148" customWidth="1"/>
    <col min="6402" max="6402" width="27.5" style="148" customWidth="1"/>
    <col min="6403" max="6403" width="15.375" style="148" bestFit="1" customWidth="1"/>
    <col min="6404" max="6404" width="7.875" style="148" bestFit="1" customWidth="1"/>
    <col min="6405" max="6414" width="11" style="148" customWidth="1"/>
    <col min="6415" max="6452" width="11.375" style="148" customWidth="1"/>
    <col min="6453" max="6465" width="10.125" style="148" customWidth="1"/>
    <col min="6466" max="6656" width="9" style="148"/>
    <col min="6657" max="6657" width="8.5" style="148" customWidth="1"/>
    <col min="6658" max="6658" width="27.5" style="148" customWidth="1"/>
    <col min="6659" max="6659" width="15.375" style="148" bestFit="1" customWidth="1"/>
    <col min="6660" max="6660" width="7.875" style="148" bestFit="1" customWidth="1"/>
    <col min="6661" max="6670" width="11" style="148" customWidth="1"/>
    <col min="6671" max="6708" width="11.375" style="148" customWidth="1"/>
    <col min="6709" max="6721" width="10.125" style="148" customWidth="1"/>
    <col min="6722" max="6912" width="9" style="148"/>
    <col min="6913" max="6913" width="8.5" style="148" customWidth="1"/>
    <col min="6914" max="6914" width="27.5" style="148" customWidth="1"/>
    <col min="6915" max="6915" width="15.375" style="148" bestFit="1" customWidth="1"/>
    <col min="6916" max="6916" width="7.875" style="148" bestFit="1" customWidth="1"/>
    <col min="6917" max="6926" width="11" style="148" customWidth="1"/>
    <col min="6927" max="6964" width="11.375" style="148" customWidth="1"/>
    <col min="6965" max="6977" width="10.125" style="148" customWidth="1"/>
    <col min="6978" max="7168" width="9" style="148"/>
    <col min="7169" max="7169" width="8.5" style="148" customWidth="1"/>
    <col min="7170" max="7170" width="27.5" style="148" customWidth="1"/>
    <col min="7171" max="7171" width="15.375" style="148" bestFit="1" customWidth="1"/>
    <col min="7172" max="7172" width="7.875" style="148" bestFit="1" customWidth="1"/>
    <col min="7173" max="7182" width="11" style="148" customWidth="1"/>
    <col min="7183" max="7220" width="11.375" style="148" customWidth="1"/>
    <col min="7221" max="7233" width="10.125" style="148" customWidth="1"/>
    <col min="7234" max="7424" width="9" style="148"/>
    <col min="7425" max="7425" width="8.5" style="148" customWidth="1"/>
    <col min="7426" max="7426" width="27.5" style="148" customWidth="1"/>
    <col min="7427" max="7427" width="15.375" style="148" bestFit="1" customWidth="1"/>
    <col min="7428" max="7428" width="7.875" style="148" bestFit="1" customWidth="1"/>
    <col min="7429" max="7438" width="11" style="148" customWidth="1"/>
    <col min="7439" max="7476" width="11.375" style="148" customWidth="1"/>
    <col min="7477" max="7489" width="10.125" style="148" customWidth="1"/>
    <col min="7490" max="7680" width="9" style="148"/>
    <col min="7681" max="7681" width="8.5" style="148" customWidth="1"/>
    <col min="7682" max="7682" width="27.5" style="148" customWidth="1"/>
    <col min="7683" max="7683" width="15.375" style="148" bestFit="1" customWidth="1"/>
    <col min="7684" max="7684" width="7.875" style="148" bestFit="1" customWidth="1"/>
    <col min="7685" max="7694" width="11" style="148" customWidth="1"/>
    <col min="7695" max="7732" width="11.375" style="148" customWidth="1"/>
    <col min="7733" max="7745" width="10.125" style="148" customWidth="1"/>
    <col min="7746" max="7936" width="9" style="148"/>
    <col min="7937" max="7937" width="8.5" style="148" customWidth="1"/>
    <col min="7938" max="7938" width="27.5" style="148" customWidth="1"/>
    <col min="7939" max="7939" width="15.375" style="148" bestFit="1" customWidth="1"/>
    <col min="7940" max="7940" width="7.875" style="148" bestFit="1" customWidth="1"/>
    <col min="7941" max="7950" width="11" style="148" customWidth="1"/>
    <col min="7951" max="7988" width="11.375" style="148" customWidth="1"/>
    <col min="7989" max="8001" width="10.125" style="148" customWidth="1"/>
    <col min="8002" max="8192" width="9" style="148"/>
    <col min="8193" max="8193" width="8.5" style="148" customWidth="1"/>
    <col min="8194" max="8194" width="27.5" style="148" customWidth="1"/>
    <col min="8195" max="8195" width="15.375" style="148" bestFit="1" customWidth="1"/>
    <col min="8196" max="8196" width="7.875" style="148" bestFit="1" customWidth="1"/>
    <col min="8197" max="8206" width="11" style="148" customWidth="1"/>
    <col min="8207" max="8244" width="11.375" style="148" customWidth="1"/>
    <col min="8245" max="8257" width="10.125" style="148" customWidth="1"/>
    <col min="8258" max="8448" width="9" style="148"/>
    <col min="8449" max="8449" width="8.5" style="148" customWidth="1"/>
    <col min="8450" max="8450" width="27.5" style="148" customWidth="1"/>
    <col min="8451" max="8451" width="15.375" style="148" bestFit="1" customWidth="1"/>
    <col min="8452" max="8452" width="7.875" style="148" bestFit="1" customWidth="1"/>
    <col min="8453" max="8462" width="11" style="148" customWidth="1"/>
    <col min="8463" max="8500" width="11.375" style="148" customWidth="1"/>
    <col min="8501" max="8513" width="10.125" style="148" customWidth="1"/>
    <col min="8514" max="8704" width="9" style="148"/>
    <col min="8705" max="8705" width="8.5" style="148" customWidth="1"/>
    <col min="8706" max="8706" width="27.5" style="148" customWidth="1"/>
    <col min="8707" max="8707" width="15.375" style="148" bestFit="1" customWidth="1"/>
    <col min="8708" max="8708" width="7.875" style="148" bestFit="1" customWidth="1"/>
    <col min="8709" max="8718" width="11" style="148" customWidth="1"/>
    <col min="8719" max="8756" width="11.375" style="148" customWidth="1"/>
    <col min="8757" max="8769" width="10.125" style="148" customWidth="1"/>
    <col min="8770" max="8960" width="9" style="148"/>
    <col min="8961" max="8961" width="8.5" style="148" customWidth="1"/>
    <col min="8962" max="8962" width="27.5" style="148" customWidth="1"/>
    <col min="8963" max="8963" width="15.375" style="148" bestFit="1" customWidth="1"/>
    <col min="8964" max="8964" width="7.875" style="148" bestFit="1" customWidth="1"/>
    <col min="8965" max="8974" width="11" style="148" customWidth="1"/>
    <col min="8975" max="9012" width="11.375" style="148" customWidth="1"/>
    <col min="9013" max="9025" width="10.125" style="148" customWidth="1"/>
    <col min="9026" max="9216" width="9" style="148"/>
    <col min="9217" max="9217" width="8.5" style="148" customWidth="1"/>
    <col min="9218" max="9218" width="27.5" style="148" customWidth="1"/>
    <col min="9219" max="9219" width="15.375" style="148" bestFit="1" customWidth="1"/>
    <col min="9220" max="9220" width="7.875" style="148" bestFit="1" customWidth="1"/>
    <col min="9221" max="9230" width="11" style="148" customWidth="1"/>
    <col min="9231" max="9268" width="11.375" style="148" customWidth="1"/>
    <col min="9269" max="9281" width="10.125" style="148" customWidth="1"/>
    <col min="9282" max="9472" width="9" style="148"/>
    <col min="9473" max="9473" width="8.5" style="148" customWidth="1"/>
    <col min="9474" max="9474" width="27.5" style="148" customWidth="1"/>
    <col min="9475" max="9475" width="15.375" style="148" bestFit="1" customWidth="1"/>
    <col min="9476" max="9476" width="7.875" style="148" bestFit="1" customWidth="1"/>
    <col min="9477" max="9486" width="11" style="148" customWidth="1"/>
    <col min="9487" max="9524" width="11.375" style="148" customWidth="1"/>
    <col min="9525" max="9537" width="10.125" style="148" customWidth="1"/>
    <col min="9538" max="9728" width="9" style="148"/>
    <col min="9729" max="9729" width="8.5" style="148" customWidth="1"/>
    <col min="9730" max="9730" width="27.5" style="148" customWidth="1"/>
    <col min="9731" max="9731" width="15.375" style="148" bestFit="1" customWidth="1"/>
    <col min="9732" max="9732" width="7.875" style="148" bestFit="1" customWidth="1"/>
    <col min="9733" max="9742" width="11" style="148" customWidth="1"/>
    <col min="9743" max="9780" width="11.375" style="148" customWidth="1"/>
    <col min="9781" max="9793" width="10.125" style="148" customWidth="1"/>
    <col min="9794" max="9984" width="9" style="148"/>
    <col min="9985" max="9985" width="8.5" style="148" customWidth="1"/>
    <col min="9986" max="9986" width="27.5" style="148" customWidth="1"/>
    <col min="9987" max="9987" width="15.375" style="148" bestFit="1" customWidth="1"/>
    <col min="9988" max="9988" width="7.875" style="148" bestFit="1" customWidth="1"/>
    <col min="9989" max="9998" width="11" style="148" customWidth="1"/>
    <col min="9999" max="10036" width="11.375" style="148" customWidth="1"/>
    <col min="10037" max="10049" width="10.125" style="148" customWidth="1"/>
    <col min="10050" max="10240" width="9" style="148"/>
    <col min="10241" max="10241" width="8.5" style="148" customWidth="1"/>
    <col min="10242" max="10242" width="27.5" style="148" customWidth="1"/>
    <col min="10243" max="10243" width="15.375" style="148" bestFit="1" customWidth="1"/>
    <col min="10244" max="10244" width="7.875" style="148" bestFit="1" customWidth="1"/>
    <col min="10245" max="10254" width="11" style="148" customWidth="1"/>
    <col min="10255" max="10292" width="11.375" style="148" customWidth="1"/>
    <col min="10293" max="10305" width="10.125" style="148" customWidth="1"/>
    <col min="10306" max="10496" width="9" style="148"/>
    <col min="10497" max="10497" width="8.5" style="148" customWidth="1"/>
    <col min="10498" max="10498" width="27.5" style="148" customWidth="1"/>
    <col min="10499" max="10499" width="15.375" style="148" bestFit="1" customWidth="1"/>
    <col min="10500" max="10500" width="7.875" style="148" bestFit="1" customWidth="1"/>
    <col min="10501" max="10510" width="11" style="148" customWidth="1"/>
    <col min="10511" max="10548" width="11.375" style="148" customWidth="1"/>
    <col min="10549" max="10561" width="10.125" style="148" customWidth="1"/>
    <col min="10562" max="10752" width="9" style="148"/>
    <col min="10753" max="10753" width="8.5" style="148" customWidth="1"/>
    <col min="10754" max="10754" width="27.5" style="148" customWidth="1"/>
    <col min="10755" max="10755" width="15.375" style="148" bestFit="1" customWidth="1"/>
    <col min="10756" max="10756" width="7.875" style="148" bestFit="1" customWidth="1"/>
    <col min="10757" max="10766" width="11" style="148" customWidth="1"/>
    <col min="10767" max="10804" width="11.375" style="148" customWidth="1"/>
    <col min="10805" max="10817" width="10.125" style="148" customWidth="1"/>
    <col min="10818" max="11008" width="9" style="148"/>
    <col min="11009" max="11009" width="8.5" style="148" customWidth="1"/>
    <col min="11010" max="11010" width="27.5" style="148" customWidth="1"/>
    <col min="11011" max="11011" width="15.375" style="148" bestFit="1" customWidth="1"/>
    <col min="11012" max="11012" width="7.875" style="148" bestFit="1" customWidth="1"/>
    <col min="11013" max="11022" width="11" style="148" customWidth="1"/>
    <col min="11023" max="11060" width="11.375" style="148" customWidth="1"/>
    <col min="11061" max="11073" width="10.125" style="148" customWidth="1"/>
    <col min="11074" max="11264" width="9" style="148"/>
    <col min="11265" max="11265" width="8.5" style="148" customWidth="1"/>
    <col min="11266" max="11266" width="27.5" style="148" customWidth="1"/>
    <col min="11267" max="11267" width="15.375" style="148" bestFit="1" customWidth="1"/>
    <col min="11268" max="11268" width="7.875" style="148" bestFit="1" customWidth="1"/>
    <col min="11269" max="11278" width="11" style="148" customWidth="1"/>
    <col min="11279" max="11316" width="11.375" style="148" customWidth="1"/>
    <col min="11317" max="11329" width="10.125" style="148" customWidth="1"/>
    <col min="11330" max="11520" width="9" style="148"/>
    <col min="11521" max="11521" width="8.5" style="148" customWidth="1"/>
    <col min="11522" max="11522" width="27.5" style="148" customWidth="1"/>
    <col min="11523" max="11523" width="15.375" style="148" bestFit="1" customWidth="1"/>
    <col min="11524" max="11524" width="7.875" style="148" bestFit="1" customWidth="1"/>
    <col min="11525" max="11534" width="11" style="148" customWidth="1"/>
    <col min="11535" max="11572" width="11.375" style="148" customWidth="1"/>
    <col min="11573" max="11585" width="10.125" style="148" customWidth="1"/>
    <col min="11586" max="11776" width="9" style="148"/>
    <col min="11777" max="11777" width="8.5" style="148" customWidth="1"/>
    <col min="11778" max="11778" width="27.5" style="148" customWidth="1"/>
    <col min="11779" max="11779" width="15.375" style="148" bestFit="1" customWidth="1"/>
    <col min="11780" max="11780" width="7.875" style="148" bestFit="1" customWidth="1"/>
    <col min="11781" max="11790" width="11" style="148" customWidth="1"/>
    <col min="11791" max="11828" width="11.375" style="148" customWidth="1"/>
    <col min="11829" max="11841" width="10.125" style="148" customWidth="1"/>
    <col min="11842" max="12032" width="9" style="148"/>
    <col min="12033" max="12033" width="8.5" style="148" customWidth="1"/>
    <col min="12034" max="12034" width="27.5" style="148" customWidth="1"/>
    <col min="12035" max="12035" width="15.375" style="148" bestFit="1" customWidth="1"/>
    <col min="12036" max="12036" width="7.875" style="148" bestFit="1" customWidth="1"/>
    <col min="12037" max="12046" width="11" style="148" customWidth="1"/>
    <col min="12047" max="12084" width="11.375" style="148" customWidth="1"/>
    <col min="12085" max="12097" width="10.125" style="148" customWidth="1"/>
    <col min="12098" max="12288" width="9" style="148"/>
    <col min="12289" max="12289" width="8.5" style="148" customWidth="1"/>
    <col min="12290" max="12290" width="27.5" style="148" customWidth="1"/>
    <col min="12291" max="12291" width="15.375" style="148" bestFit="1" customWidth="1"/>
    <col min="12292" max="12292" width="7.875" style="148" bestFit="1" customWidth="1"/>
    <col min="12293" max="12302" width="11" style="148" customWidth="1"/>
    <col min="12303" max="12340" width="11.375" style="148" customWidth="1"/>
    <col min="12341" max="12353" width="10.125" style="148" customWidth="1"/>
    <col min="12354" max="12544" width="9" style="148"/>
    <col min="12545" max="12545" width="8.5" style="148" customWidth="1"/>
    <col min="12546" max="12546" width="27.5" style="148" customWidth="1"/>
    <col min="12547" max="12547" width="15.375" style="148" bestFit="1" customWidth="1"/>
    <col min="12548" max="12548" width="7.875" style="148" bestFit="1" customWidth="1"/>
    <col min="12549" max="12558" width="11" style="148" customWidth="1"/>
    <col min="12559" max="12596" width="11.375" style="148" customWidth="1"/>
    <col min="12597" max="12609" width="10.125" style="148" customWidth="1"/>
    <col min="12610" max="12800" width="9" style="148"/>
    <col min="12801" max="12801" width="8.5" style="148" customWidth="1"/>
    <col min="12802" max="12802" width="27.5" style="148" customWidth="1"/>
    <col min="12803" max="12803" width="15.375" style="148" bestFit="1" customWidth="1"/>
    <col min="12804" max="12804" width="7.875" style="148" bestFit="1" customWidth="1"/>
    <col min="12805" max="12814" width="11" style="148" customWidth="1"/>
    <col min="12815" max="12852" width="11.375" style="148" customWidth="1"/>
    <col min="12853" max="12865" width="10.125" style="148" customWidth="1"/>
    <col min="12866" max="13056" width="9" style="148"/>
    <col min="13057" max="13057" width="8.5" style="148" customWidth="1"/>
    <col min="13058" max="13058" width="27.5" style="148" customWidth="1"/>
    <col min="13059" max="13059" width="15.375" style="148" bestFit="1" customWidth="1"/>
    <col min="13060" max="13060" width="7.875" style="148" bestFit="1" customWidth="1"/>
    <col min="13061" max="13070" width="11" style="148" customWidth="1"/>
    <col min="13071" max="13108" width="11.375" style="148" customWidth="1"/>
    <col min="13109" max="13121" width="10.125" style="148" customWidth="1"/>
    <col min="13122" max="13312" width="9" style="148"/>
    <col min="13313" max="13313" width="8.5" style="148" customWidth="1"/>
    <col min="13314" max="13314" width="27.5" style="148" customWidth="1"/>
    <col min="13315" max="13315" width="15.375" style="148" bestFit="1" customWidth="1"/>
    <col min="13316" max="13316" width="7.875" style="148" bestFit="1" customWidth="1"/>
    <col min="13317" max="13326" width="11" style="148" customWidth="1"/>
    <col min="13327" max="13364" width="11.375" style="148" customWidth="1"/>
    <col min="13365" max="13377" width="10.125" style="148" customWidth="1"/>
    <col min="13378" max="13568" width="9" style="148"/>
    <col min="13569" max="13569" width="8.5" style="148" customWidth="1"/>
    <col min="13570" max="13570" width="27.5" style="148" customWidth="1"/>
    <col min="13571" max="13571" width="15.375" style="148" bestFit="1" customWidth="1"/>
    <col min="13572" max="13572" width="7.875" style="148" bestFit="1" customWidth="1"/>
    <col min="13573" max="13582" width="11" style="148" customWidth="1"/>
    <col min="13583" max="13620" width="11.375" style="148" customWidth="1"/>
    <col min="13621" max="13633" width="10.125" style="148" customWidth="1"/>
    <col min="13634" max="13824" width="9" style="148"/>
    <col min="13825" max="13825" width="8.5" style="148" customWidth="1"/>
    <col min="13826" max="13826" width="27.5" style="148" customWidth="1"/>
    <col min="13827" max="13827" width="15.375" style="148" bestFit="1" customWidth="1"/>
    <col min="13828" max="13828" width="7.875" style="148" bestFit="1" customWidth="1"/>
    <col min="13829" max="13838" width="11" style="148" customWidth="1"/>
    <col min="13839" max="13876" width="11.375" style="148" customWidth="1"/>
    <col min="13877" max="13889" width="10.125" style="148" customWidth="1"/>
    <col min="13890" max="14080" width="9" style="148"/>
    <col min="14081" max="14081" width="8.5" style="148" customWidth="1"/>
    <col min="14082" max="14082" width="27.5" style="148" customWidth="1"/>
    <col min="14083" max="14083" width="15.375" style="148" bestFit="1" customWidth="1"/>
    <col min="14084" max="14084" width="7.875" style="148" bestFit="1" customWidth="1"/>
    <col min="14085" max="14094" width="11" style="148" customWidth="1"/>
    <col min="14095" max="14132" width="11.375" style="148" customWidth="1"/>
    <col min="14133" max="14145" width="10.125" style="148" customWidth="1"/>
    <col min="14146" max="14336" width="9" style="148"/>
    <col min="14337" max="14337" width="8.5" style="148" customWidth="1"/>
    <col min="14338" max="14338" width="27.5" style="148" customWidth="1"/>
    <col min="14339" max="14339" width="15.375" style="148" bestFit="1" customWidth="1"/>
    <col min="14340" max="14340" width="7.875" style="148" bestFit="1" customWidth="1"/>
    <col min="14341" max="14350" width="11" style="148" customWidth="1"/>
    <col min="14351" max="14388" width="11.375" style="148" customWidth="1"/>
    <col min="14389" max="14401" width="10.125" style="148" customWidth="1"/>
    <col min="14402" max="14592" width="9" style="148"/>
    <col min="14593" max="14593" width="8.5" style="148" customWidth="1"/>
    <col min="14594" max="14594" width="27.5" style="148" customWidth="1"/>
    <col min="14595" max="14595" width="15.375" style="148" bestFit="1" customWidth="1"/>
    <col min="14596" max="14596" width="7.875" style="148" bestFit="1" customWidth="1"/>
    <col min="14597" max="14606" width="11" style="148" customWidth="1"/>
    <col min="14607" max="14644" width="11.375" style="148" customWidth="1"/>
    <col min="14645" max="14657" width="10.125" style="148" customWidth="1"/>
    <col min="14658" max="14848" width="9" style="148"/>
    <col min="14849" max="14849" width="8.5" style="148" customWidth="1"/>
    <col min="14850" max="14850" width="27.5" style="148" customWidth="1"/>
    <col min="14851" max="14851" width="15.375" style="148" bestFit="1" customWidth="1"/>
    <col min="14852" max="14852" width="7.875" style="148" bestFit="1" customWidth="1"/>
    <col min="14853" max="14862" width="11" style="148" customWidth="1"/>
    <col min="14863" max="14900" width="11.375" style="148" customWidth="1"/>
    <col min="14901" max="14913" width="10.125" style="148" customWidth="1"/>
    <col min="14914" max="15104" width="9" style="148"/>
    <col min="15105" max="15105" width="8.5" style="148" customWidth="1"/>
    <col min="15106" max="15106" width="27.5" style="148" customWidth="1"/>
    <col min="15107" max="15107" width="15.375" style="148" bestFit="1" customWidth="1"/>
    <col min="15108" max="15108" width="7.875" style="148" bestFit="1" customWidth="1"/>
    <col min="15109" max="15118" width="11" style="148" customWidth="1"/>
    <col min="15119" max="15156" width="11.375" style="148" customWidth="1"/>
    <col min="15157" max="15169" width="10.125" style="148" customWidth="1"/>
    <col min="15170" max="15360" width="9" style="148"/>
    <col min="15361" max="15361" width="8.5" style="148" customWidth="1"/>
    <col min="15362" max="15362" width="27.5" style="148" customWidth="1"/>
    <col min="15363" max="15363" width="15.375" style="148" bestFit="1" customWidth="1"/>
    <col min="15364" max="15364" width="7.875" style="148" bestFit="1" customWidth="1"/>
    <col min="15365" max="15374" width="11" style="148" customWidth="1"/>
    <col min="15375" max="15412" width="11.375" style="148" customWidth="1"/>
    <col min="15413" max="15425" width="10.125" style="148" customWidth="1"/>
    <col min="15426" max="15616" width="9" style="148"/>
    <col min="15617" max="15617" width="8.5" style="148" customWidth="1"/>
    <col min="15618" max="15618" width="27.5" style="148" customWidth="1"/>
    <col min="15619" max="15619" width="15.375" style="148" bestFit="1" customWidth="1"/>
    <col min="15620" max="15620" width="7.875" style="148" bestFit="1" customWidth="1"/>
    <col min="15621" max="15630" width="11" style="148" customWidth="1"/>
    <col min="15631" max="15668" width="11.375" style="148" customWidth="1"/>
    <col min="15669" max="15681" width="10.125" style="148" customWidth="1"/>
    <col min="15682" max="15872" width="9" style="148"/>
    <col min="15873" max="15873" width="8.5" style="148" customWidth="1"/>
    <col min="15874" max="15874" width="27.5" style="148" customWidth="1"/>
    <col min="15875" max="15875" width="15.375" style="148" bestFit="1" customWidth="1"/>
    <col min="15876" max="15876" width="7.875" style="148" bestFit="1" customWidth="1"/>
    <col min="15877" max="15886" width="11" style="148" customWidth="1"/>
    <col min="15887" max="15924" width="11.375" style="148" customWidth="1"/>
    <col min="15925" max="15937" width="10.125" style="148" customWidth="1"/>
    <col min="15938" max="16128" width="9" style="148"/>
    <col min="16129" max="16129" width="8.5" style="148" customWidth="1"/>
    <col min="16130" max="16130" width="27.5" style="148" customWidth="1"/>
    <col min="16131" max="16131" width="15.375" style="148" bestFit="1" customWidth="1"/>
    <col min="16132" max="16132" width="7.875" style="148" bestFit="1" customWidth="1"/>
    <col min="16133" max="16142" width="11" style="148" customWidth="1"/>
    <col min="16143" max="16180" width="11.375" style="148" customWidth="1"/>
    <col min="16181" max="16193" width="10.125" style="148" customWidth="1"/>
    <col min="16194" max="16384" width="9" style="148"/>
  </cols>
  <sheetData>
    <row r="1" spans="1:55" ht="26.25" customHeight="1" x14ac:dyDescent="0.15">
      <c r="A1" s="147" t="s">
        <v>361</v>
      </c>
    </row>
    <row r="2" spans="1:55" ht="23.25" customHeight="1" x14ac:dyDescent="0.15">
      <c r="A2" s="149"/>
      <c r="B2" s="150"/>
      <c r="C2" s="301" t="s">
        <v>362</v>
      </c>
      <c r="D2" s="302"/>
      <c r="E2" s="301" t="s">
        <v>363</v>
      </c>
      <c r="F2" s="306"/>
      <c r="G2" s="302"/>
      <c r="H2" s="301" t="s">
        <v>364</v>
      </c>
      <c r="I2" s="306"/>
      <c r="J2" s="302"/>
      <c r="K2" s="301" t="s">
        <v>365</v>
      </c>
      <c r="L2" s="302"/>
      <c r="M2" s="151" t="s">
        <v>366</v>
      </c>
      <c r="N2" s="152" t="s">
        <v>367</v>
      </c>
      <c r="O2" s="301" t="s">
        <v>182</v>
      </c>
      <c r="P2" s="306"/>
      <c r="Q2" s="301" t="s">
        <v>368</v>
      </c>
      <c r="R2" s="306"/>
      <c r="S2" s="306"/>
      <c r="T2" s="302"/>
      <c r="U2" s="301" t="s">
        <v>369</v>
      </c>
      <c r="V2" s="302"/>
      <c r="W2" s="301" t="s">
        <v>370</v>
      </c>
      <c r="X2" s="302"/>
      <c r="Y2" s="301" t="s">
        <v>371</v>
      </c>
      <c r="Z2" s="302"/>
      <c r="AA2" s="301" t="s">
        <v>372</v>
      </c>
      <c r="AB2" s="302"/>
      <c r="AC2" s="301" t="s">
        <v>373</v>
      </c>
      <c r="AD2" s="306"/>
      <c r="AE2" s="302"/>
      <c r="AF2" s="301" t="s">
        <v>183</v>
      </c>
      <c r="AG2" s="302"/>
      <c r="AH2" s="301" t="s">
        <v>184</v>
      </c>
      <c r="AI2" s="302"/>
      <c r="AJ2" s="301" t="s">
        <v>185</v>
      </c>
      <c r="AK2" s="302"/>
      <c r="AL2" s="301" t="s">
        <v>186</v>
      </c>
      <c r="AM2" s="302"/>
      <c r="AN2" s="152" t="s">
        <v>187</v>
      </c>
      <c r="AO2" s="301" t="s">
        <v>374</v>
      </c>
      <c r="AP2" s="302"/>
      <c r="AQ2" s="301" t="s">
        <v>375</v>
      </c>
      <c r="AR2" s="302"/>
      <c r="AS2" s="152" t="s">
        <v>188</v>
      </c>
      <c r="AT2" s="152" t="s">
        <v>189</v>
      </c>
      <c r="AU2" s="152" t="s">
        <v>190</v>
      </c>
      <c r="AV2" s="152" t="s">
        <v>191</v>
      </c>
      <c r="AW2" s="301" t="s">
        <v>376</v>
      </c>
      <c r="AX2" s="302"/>
      <c r="AY2" s="304" t="s">
        <v>192</v>
      </c>
      <c r="AZ2" s="305"/>
      <c r="BA2" s="301" t="s">
        <v>193</v>
      </c>
      <c r="BB2" s="306"/>
      <c r="BC2" s="302"/>
    </row>
    <row r="3" spans="1:55" ht="23.25" customHeight="1" x14ac:dyDescent="0.15">
      <c r="A3" s="153"/>
      <c r="B3" s="154"/>
      <c r="C3" s="301" t="s">
        <v>194</v>
      </c>
      <c r="D3" s="302"/>
      <c r="E3" s="155">
        <v>4700101</v>
      </c>
      <c r="F3" s="155">
        <v>4700301</v>
      </c>
      <c r="G3" s="155">
        <v>4700152</v>
      </c>
      <c r="H3" s="155">
        <v>4700401</v>
      </c>
      <c r="I3" s="155">
        <v>4700501</v>
      </c>
      <c r="J3" s="155">
        <v>4700551</v>
      </c>
      <c r="K3" s="155">
        <v>4700601</v>
      </c>
      <c r="L3" s="155">
        <v>4700701</v>
      </c>
      <c r="M3" s="156">
        <v>4700801</v>
      </c>
      <c r="N3" s="155">
        <v>4701101</v>
      </c>
      <c r="O3" s="155">
        <v>4701201</v>
      </c>
      <c r="P3" s="156">
        <v>4701251</v>
      </c>
      <c r="Q3" s="155">
        <v>4701401</v>
      </c>
      <c r="R3" s="155">
        <v>4701501</v>
      </c>
      <c r="S3" s="155">
        <v>4701451</v>
      </c>
      <c r="T3" s="155">
        <v>4701301</v>
      </c>
      <c r="U3" s="155">
        <v>4701601</v>
      </c>
      <c r="V3" s="155">
        <v>4701701</v>
      </c>
      <c r="W3" s="155">
        <v>4701801</v>
      </c>
      <c r="X3" s="155">
        <v>4701952</v>
      </c>
      <c r="Y3" s="155">
        <v>4702001</v>
      </c>
      <c r="Z3" s="155">
        <v>4702152</v>
      </c>
      <c r="AA3" s="155">
        <v>4702201</v>
      </c>
      <c r="AB3" s="155">
        <v>4702301</v>
      </c>
      <c r="AC3" s="155">
        <v>4700901</v>
      </c>
      <c r="AD3" s="155">
        <v>4700951</v>
      </c>
      <c r="AE3" s="155">
        <v>4701001</v>
      </c>
      <c r="AF3" s="155">
        <v>4702401</v>
      </c>
      <c r="AG3" s="155">
        <v>4702452</v>
      </c>
      <c r="AH3" s="155">
        <v>4702501</v>
      </c>
      <c r="AI3" s="155">
        <v>4702552</v>
      </c>
      <c r="AJ3" s="155">
        <v>4703001</v>
      </c>
      <c r="AK3" s="155">
        <v>4703051</v>
      </c>
      <c r="AL3" s="155">
        <v>4702601</v>
      </c>
      <c r="AM3" s="155">
        <v>4702651</v>
      </c>
      <c r="AN3" s="155">
        <v>4702701</v>
      </c>
      <c r="AO3" s="155">
        <v>4702801</v>
      </c>
      <c r="AP3" s="155">
        <v>4702802</v>
      </c>
      <c r="AQ3" s="155">
        <v>4702901</v>
      </c>
      <c r="AR3" s="156">
        <v>4702953</v>
      </c>
      <c r="AS3" s="155">
        <v>4703101</v>
      </c>
      <c r="AT3" s="155">
        <v>4703201</v>
      </c>
      <c r="AU3" s="155">
        <v>4703401</v>
      </c>
      <c r="AV3" s="155">
        <v>4703501</v>
      </c>
      <c r="AW3" s="155">
        <v>4703601</v>
      </c>
      <c r="AX3" s="155">
        <v>4703602</v>
      </c>
      <c r="AY3" s="307">
        <v>4721101</v>
      </c>
      <c r="AZ3" s="308"/>
      <c r="BA3" s="155">
        <v>4703301</v>
      </c>
      <c r="BB3" s="307">
        <v>4703352</v>
      </c>
      <c r="BC3" s="309"/>
    </row>
    <row r="4" spans="1:55" ht="23.25" customHeight="1" x14ac:dyDescent="0.15">
      <c r="A4" s="157"/>
      <c r="B4" s="158"/>
      <c r="C4" s="301" t="s">
        <v>195</v>
      </c>
      <c r="D4" s="302"/>
      <c r="E4" s="152">
        <v>2</v>
      </c>
      <c r="F4" s="152">
        <v>4</v>
      </c>
      <c r="G4" s="152">
        <v>162</v>
      </c>
      <c r="H4" s="152" t="s">
        <v>196</v>
      </c>
      <c r="I4" s="152">
        <v>8</v>
      </c>
      <c r="J4" s="152">
        <v>9</v>
      </c>
      <c r="K4" s="152">
        <v>25</v>
      </c>
      <c r="L4" s="152">
        <v>26</v>
      </c>
      <c r="M4" s="151">
        <v>29</v>
      </c>
      <c r="N4" s="152">
        <v>43</v>
      </c>
      <c r="O4" s="152">
        <v>46</v>
      </c>
      <c r="P4" s="151" t="s">
        <v>197</v>
      </c>
      <c r="Q4" s="152" t="s">
        <v>198</v>
      </c>
      <c r="R4" s="152">
        <v>48</v>
      </c>
      <c r="S4" s="152">
        <v>49</v>
      </c>
      <c r="T4" s="152">
        <v>51</v>
      </c>
      <c r="U4" s="152">
        <v>52</v>
      </c>
      <c r="V4" s="152">
        <v>53</v>
      </c>
      <c r="W4" s="152">
        <v>54</v>
      </c>
      <c r="X4" s="152" t="s">
        <v>199</v>
      </c>
      <c r="Y4" s="152">
        <v>56</v>
      </c>
      <c r="Z4" s="152" t="s">
        <v>377</v>
      </c>
      <c r="AA4" s="152">
        <v>58</v>
      </c>
      <c r="AB4" s="152">
        <v>60</v>
      </c>
      <c r="AC4" s="152">
        <v>73</v>
      </c>
      <c r="AD4" s="152" t="s">
        <v>200</v>
      </c>
      <c r="AE4" s="152">
        <v>77</v>
      </c>
      <c r="AF4" s="152">
        <v>81</v>
      </c>
      <c r="AG4" s="152">
        <v>83</v>
      </c>
      <c r="AH4" s="152">
        <v>85</v>
      </c>
      <c r="AI4" s="152">
        <v>86</v>
      </c>
      <c r="AJ4" s="152">
        <v>89</v>
      </c>
      <c r="AK4" s="152">
        <v>90</v>
      </c>
      <c r="AL4" s="152">
        <v>92</v>
      </c>
      <c r="AM4" s="152">
        <v>93</v>
      </c>
      <c r="AN4" s="152">
        <v>97</v>
      </c>
      <c r="AO4" s="152">
        <v>100</v>
      </c>
      <c r="AP4" s="152">
        <v>102</v>
      </c>
      <c r="AQ4" s="152">
        <v>113</v>
      </c>
      <c r="AR4" s="151">
        <v>115</v>
      </c>
      <c r="AS4" s="152">
        <v>126</v>
      </c>
      <c r="AT4" s="152">
        <v>127</v>
      </c>
      <c r="AU4" s="152">
        <v>132</v>
      </c>
      <c r="AV4" s="152">
        <v>136</v>
      </c>
      <c r="AW4" s="152">
        <v>138</v>
      </c>
      <c r="AX4" s="152">
        <v>139</v>
      </c>
      <c r="AY4" s="301">
        <v>163</v>
      </c>
      <c r="AZ4" s="310"/>
      <c r="BA4" s="152">
        <v>129</v>
      </c>
      <c r="BB4" s="301">
        <v>161</v>
      </c>
      <c r="BC4" s="302"/>
    </row>
    <row r="5" spans="1:55" ht="19.5" customHeight="1" x14ac:dyDescent="0.15">
      <c r="A5" s="299" t="s">
        <v>201</v>
      </c>
      <c r="B5" s="299" t="s">
        <v>378</v>
      </c>
      <c r="C5" s="301" t="s">
        <v>379</v>
      </c>
      <c r="D5" s="302"/>
      <c r="E5" s="159">
        <v>42585</v>
      </c>
      <c r="F5" s="159">
        <v>42585</v>
      </c>
      <c r="G5" s="159">
        <v>42585</v>
      </c>
      <c r="H5" s="159">
        <v>42585</v>
      </c>
      <c r="I5" s="159">
        <v>42585</v>
      </c>
      <c r="J5" s="159">
        <v>42585</v>
      </c>
      <c r="K5" s="159">
        <v>42606</v>
      </c>
      <c r="L5" s="159">
        <v>42606</v>
      </c>
      <c r="M5" s="159">
        <v>42769</v>
      </c>
      <c r="N5" s="159">
        <v>42745</v>
      </c>
      <c r="O5" s="159">
        <v>42613</v>
      </c>
      <c r="P5" s="159">
        <v>42745</v>
      </c>
      <c r="Q5" s="159">
        <v>42606</v>
      </c>
      <c r="R5" s="159">
        <v>42606</v>
      </c>
      <c r="S5" s="159">
        <v>42606</v>
      </c>
      <c r="T5" s="159">
        <v>42606</v>
      </c>
      <c r="U5" s="159">
        <v>42626</v>
      </c>
      <c r="V5" s="159">
        <v>42768</v>
      </c>
      <c r="W5" s="159">
        <v>42626</v>
      </c>
      <c r="X5" s="159">
        <v>42768</v>
      </c>
      <c r="Y5" s="159">
        <v>42626</v>
      </c>
      <c r="Z5" s="159">
        <v>42768</v>
      </c>
      <c r="AA5" s="159">
        <v>42662</v>
      </c>
      <c r="AB5" s="159">
        <v>42662</v>
      </c>
      <c r="AC5" s="159">
        <v>42585</v>
      </c>
      <c r="AD5" s="159">
        <v>42585</v>
      </c>
      <c r="AE5" s="159">
        <v>42585</v>
      </c>
      <c r="AF5" s="159">
        <v>42586</v>
      </c>
      <c r="AG5" s="159">
        <v>42600</v>
      </c>
      <c r="AH5" s="159">
        <v>42586</v>
      </c>
      <c r="AI5" s="159">
        <v>42586</v>
      </c>
      <c r="AJ5" s="159">
        <v>42634</v>
      </c>
      <c r="AK5" s="159">
        <v>42655</v>
      </c>
      <c r="AL5" s="159">
        <v>42586</v>
      </c>
      <c r="AM5" s="159">
        <v>42586</v>
      </c>
      <c r="AN5" s="159">
        <v>42634</v>
      </c>
      <c r="AO5" s="159">
        <v>42634</v>
      </c>
      <c r="AP5" s="159">
        <v>42634</v>
      </c>
      <c r="AQ5" s="159">
        <v>42626</v>
      </c>
      <c r="AR5" s="159">
        <v>42768</v>
      </c>
      <c r="AS5" s="159">
        <v>42613</v>
      </c>
      <c r="AT5" s="159">
        <v>42613</v>
      </c>
      <c r="AU5" s="159">
        <v>42557</v>
      </c>
      <c r="AV5" s="159">
        <v>42557</v>
      </c>
      <c r="AW5" s="159">
        <v>42634</v>
      </c>
      <c r="AX5" s="159">
        <v>42634</v>
      </c>
      <c r="AY5" s="159">
        <v>42601</v>
      </c>
      <c r="AZ5" s="159">
        <v>42767</v>
      </c>
      <c r="BA5" s="159">
        <v>42613</v>
      </c>
      <c r="BB5" s="159">
        <v>42606</v>
      </c>
      <c r="BC5" s="159">
        <v>42747</v>
      </c>
    </row>
    <row r="6" spans="1:55" ht="19.5" customHeight="1" x14ac:dyDescent="0.15">
      <c r="A6" s="300"/>
      <c r="B6" s="300"/>
      <c r="C6" s="152" t="s">
        <v>202</v>
      </c>
      <c r="D6" s="152" t="s">
        <v>203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</row>
    <row r="7" spans="1:55" ht="19.5" customHeight="1" x14ac:dyDescent="0.15">
      <c r="A7" s="303" t="s">
        <v>380</v>
      </c>
      <c r="B7" s="160" t="s">
        <v>204</v>
      </c>
      <c r="C7" s="161">
        <v>3.0000000000000001E-3</v>
      </c>
      <c r="D7" s="152" t="s">
        <v>205</v>
      </c>
      <c r="E7" s="161" t="s">
        <v>206</v>
      </c>
      <c r="F7" s="161" t="s">
        <v>206</v>
      </c>
      <c r="G7" s="161" t="s">
        <v>206</v>
      </c>
      <c r="H7" s="161" t="s">
        <v>206</v>
      </c>
      <c r="I7" s="161" t="s">
        <v>206</v>
      </c>
      <c r="J7" s="161"/>
      <c r="K7" s="161" t="s">
        <v>206</v>
      </c>
      <c r="L7" s="161" t="s">
        <v>206</v>
      </c>
      <c r="M7" s="161" t="s">
        <v>206</v>
      </c>
      <c r="N7" s="161" t="s">
        <v>206</v>
      </c>
      <c r="O7" s="161" t="s">
        <v>206</v>
      </c>
      <c r="P7" s="161" t="s">
        <v>206</v>
      </c>
      <c r="Q7" s="161" t="s">
        <v>206</v>
      </c>
      <c r="R7" s="161" t="s">
        <v>206</v>
      </c>
      <c r="S7" s="161"/>
      <c r="T7" s="161" t="s">
        <v>206</v>
      </c>
      <c r="U7" s="161" t="s">
        <v>206</v>
      </c>
      <c r="V7" s="161" t="s">
        <v>206</v>
      </c>
      <c r="W7" s="161" t="s">
        <v>206</v>
      </c>
      <c r="X7" s="161" t="s">
        <v>206</v>
      </c>
      <c r="Y7" s="161" t="s">
        <v>206</v>
      </c>
      <c r="Z7" s="161" t="s">
        <v>206</v>
      </c>
      <c r="AA7" s="161" t="s">
        <v>206</v>
      </c>
      <c r="AB7" s="161" t="s">
        <v>206</v>
      </c>
      <c r="AC7" s="161" t="s">
        <v>206</v>
      </c>
      <c r="AD7" s="161"/>
      <c r="AE7" s="161" t="s">
        <v>206</v>
      </c>
      <c r="AF7" s="161" t="s">
        <v>206</v>
      </c>
      <c r="AG7" s="161"/>
      <c r="AH7" s="161" t="s">
        <v>206</v>
      </c>
      <c r="AI7" s="161"/>
      <c r="AJ7" s="161" t="s">
        <v>206</v>
      </c>
      <c r="AK7" s="161"/>
      <c r="AL7" s="161" t="s">
        <v>206</v>
      </c>
      <c r="AM7" s="161"/>
      <c r="AN7" s="161" t="s">
        <v>206</v>
      </c>
      <c r="AO7" s="161" t="s">
        <v>206</v>
      </c>
      <c r="AP7" s="161" t="s">
        <v>206</v>
      </c>
      <c r="AQ7" s="161" t="s">
        <v>206</v>
      </c>
      <c r="AR7" s="161" t="s">
        <v>206</v>
      </c>
      <c r="AS7" s="161" t="s">
        <v>206</v>
      </c>
      <c r="AT7" s="161" t="s">
        <v>206</v>
      </c>
      <c r="AU7" s="161" t="s">
        <v>206</v>
      </c>
      <c r="AV7" s="161" t="s">
        <v>206</v>
      </c>
      <c r="AW7" s="161" t="s">
        <v>206</v>
      </c>
      <c r="AX7" s="161" t="s">
        <v>206</v>
      </c>
      <c r="AY7" s="161" t="s">
        <v>206</v>
      </c>
      <c r="AZ7" s="161" t="s">
        <v>206</v>
      </c>
      <c r="BA7" s="161" t="s">
        <v>206</v>
      </c>
      <c r="BB7" s="161" t="s">
        <v>206</v>
      </c>
      <c r="BC7" s="161" t="s">
        <v>206</v>
      </c>
    </row>
    <row r="8" spans="1:55" ht="19.5" customHeight="1" x14ac:dyDescent="0.15">
      <c r="A8" s="303"/>
      <c r="B8" s="160" t="s">
        <v>207</v>
      </c>
      <c r="C8" s="161" t="s">
        <v>208</v>
      </c>
      <c r="D8" s="152" t="s">
        <v>205</v>
      </c>
      <c r="E8" s="162" t="s">
        <v>209</v>
      </c>
      <c r="F8" s="162" t="s">
        <v>209</v>
      </c>
      <c r="G8" s="162" t="s">
        <v>209</v>
      </c>
      <c r="H8" s="162" t="s">
        <v>209</v>
      </c>
      <c r="I8" s="162" t="s">
        <v>209</v>
      </c>
      <c r="J8" s="162"/>
      <c r="K8" s="162" t="s">
        <v>209</v>
      </c>
      <c r="L8" s="162" t="s">
        <v>209</v>
      </c>
      <c r="M8" s="162" t="s">
        <v>209</v>
      </c>
      <c r="N8" s="162" t="s">
        <v>209</v>
      </c>
      <c r="O8" s="162" t="s">
        <v>209</v>
      </c>
      <c r="P8" s="162" t="s">
        <v>209</v>
      </c>
      <c r="Q8" s="162" t="s">
        <v>209</v>
      </c>
      <c r="R8" s="162" t="s">
        <v>209</v>
      </c>
      <c r="S8" s="162"/>
      <c r="T8" s="162" t="s">
        <v>209</v>
      </c>
      <c r="U8" s="162" t="s">
        <v>209</v>
      </c>
      <c r="V8" s="162" t="s">
        <v>209</v>
      </c>
      <c r="W8" s="162" t="s">
        <v>209</v>
      </c>
      <c r="X8" s="162" t="s">
        <v>209</v>
      </c>
      <c r="Y8" s="162" t="s">
        <v>209</v>
      </c>
      <c r="Z8" s="162" t="s">
        <v>209</v>
      </c>
      <c r="AA8" s="162" t="s">
        <v>209</v>
      </c>
      <c r="AB8" s="162" t="s">
        <v>209</v>
      </c>
      <c r="AC8" s="162" t="s">
        <v>209</v>
      </c>
      <c r="AD8" s="162"/>
      <c r="AE8" s="162" t="s">
        <v>209</v>
      </c>
      <c r="AF8" s="162" t="s">
        <v>209</v>
      </c>
      <c r="AG8" s="162"/>
      <c r="AH8" s="162" t="s">
        <v>209</v>
      </c>
      <c r="AI8" s="162"/>
      <c r="AJ8" s="162" t="s">
        <v>209</v>
      </c>
      <c r="AK8" s="162"/>
      <c r="AL8" s="162" t="s">
        <v>209</v>
      </c>
      <c r="AM8" s="162"/>
      <c r="AN8" s="162" t="s">
        <v>209</v>
      </c>
      <c r="AO8" s="162" t="s">
        <v>209</v>
      </c>
      <c r="AP8" s="162" t="s">
        <v>209</v>
      </c>
      <c r="AQ8" s="162" t="s">
        <v>209</v>
      </c>
      <c r="AR8" s="162" t="s">
        <v>209</v>
      </c>
      <c r="AS8" s="162" t="s">
        <v>209</v>
      </c>
      <c r="AT8" s="162" t="s">
        <v>209</v>
      </c>
      <c r="AU8" s="162" t="s">
        <v>209</v>
      </c>
      <c r="AV8" s="162" t="s">
        <v>209</v>
      </c>
      <c r="AW8" s="162" t="s">
        <v>209</v>
      </c>
      <c r="AX8" s="162" t="s">
        <v>209</v>
      </c>
      <c r="AY8" s="162" t="s">
        <v>209</v>
      </c>
      <c r="AZ8" s="162" t="s">
        <v>209</v>
      </c>
      <c r="BA8" s="162" t="s">
        <v>209</v>
      </c>
      <c r="BB8" s="162" t="s">
        <v>209</v>
      </c>
      <c r="BC8" s="162" t="s">
        <v>209</v>
      </c>
    </row>
    <row r="9" spans="1:55" ht="19.5" customHeight="1" x14ac:dyDescent="0.15">
      <c r="A9" s="303"/>
      <c r="B9" s="160" t="s">
        <v>210</v>
      </c>
      <c r="C9" s="161">
        <v>0.01</v>
      </c>
      <c r="D9" s="152" t="s">
        <v>205</v>
      </c>
      <c r="E9" s="162" t="s">
        <v>211</v>
      </c>
      <c r="F9" s="162" t="s">
        <v>211</v>
      </c>
      <c r="G9" s="162" t="s">
        <v>211</v>
      </c>
      <c r="H9" s="162" t="s">
        <v>211</v>
      </c>
      <c r="I9" s="163" t="s">
        <v>211</v>
      </c>
      <c r="J9" s="162"/>
      <c r="K9" s="162" t="s">
        <v>211</v>
      </c>
      <c r="L9" s="162" t="s">
        <v>211</v>
      </c>
      <c r="M9" s="162" t="s">
        <v>211</v>
      </c>
      <c r="N9" s="162" t="s">
        <v>211</v>
      </c>
      <c r="O9" s="162" t="s">
        <v>211</v>
      </c>
      <c r="P9" s="162" t="s">
        <v>211</v>
      </c>
      <c r="Q9" s="162" t="s">
        <v>211</v>
      </c>
      <c r="R9" s="162" t="s">
        <v>211</v>
      </c>
      <c r="S9" s="162"/>
      <c r="T9" s="162" t="s">
        <v>211</v>
      </c>
      <c r="U9" s="162" t="s">
        <v>211</v>
      </c>
      <c r="V9" s="162" t="s">
        <v>211</v>
      </c>
      <c r="W9" s="162" t="s">
        <v>211</v>
      </c>
      <c r="X9" s="162" t="s">
        <v>211</v>
      </c>
      <c r="Y9" s="162" t="s">
        <v>211</v>
      </c>
      <c r="Z9" s="162" t="s">
        <v>211</v>
      </c>
      <c r="AA9" s="162" t="s">
        <v>211</v>
      </c>
      <c r="AB9" s="162" t="s">
        <v>211</v>
      </c>
      <c r="AC9" s="162" t="s">
        <v>211</v>
      </c>
      <c r="AD9" s="162"/>
      <c r="AE9" s="162" t="s">
        <v>211</v>
      </c>
      <c r="AF9" s="162" t="s">
        <v>211</v>
      </c>
      <c r="AG9" s="162"/>
      <c r="AH9" s="162" t="s">
        <v>211</v>
      </c>
      <c r="AI9" s="162"/>
      <c r="AJ9" s="162" t="s">
        <v>211</v>
      </c>
      <c r="AK9" s="162"/>
      <c r="AL9" s="163" t="s">
        <v>211</v>
      </c>
      <c r="AM9" s="162"/>
      <c r="AN9" s="162" t="s">
        <v>211</v>
      </c>
      <c r="AO9" s="162" t="s">
        <v>211</v>
      </c>
      <c r="AP9" s="162" t="s">
        <v>211</v>
      </c>
      <c r="AQ9" s="162" t="s">
        <v>211</v>
      </c>
      <c r="AR9" s="162" t="s">
        <v>211</v>
      </c>
      <c r="AS9" s="162" t="s">
        <v>211</v>
      </c>
      <c r="AT9" s="162" t="s">
        <v>211</v>
      </c>
      <c r="AU9" s="162" t="s">
        <v>211</v>
      </c>
      <c r="AV9" s="162" t="s">
        <v>211</v>
      </c>
      <c r="AW9" s="162" t="s">
        <v>211</v>
      </c>
      <c r="AX9" s="162" t="s">
        <v>211</v>
      </c>
      <c r="AY9" s="162" t="s">
        <v>211</v>
      </c>
      <c r="AZ9" s="162" t="s">
        <v>211</v>
      </c>
      <c r="BA9" s="162" t="s">
        <v>211</v>
      </c>
      <c r="BB9" s="162" t="s">
        <v>211</v>
      </c>
      <c r="BC9" s="162" t="s">
        <v>211</v>
      </c>
    </row>
    <row r="10" spans="1:55" ht="19.5" customHeight="1" x14ac:dyDescent="0.15">
      <c r="A10" s="303"/>
      <c r="B10" s="160" t="s">
        <v>212</v>
      </c>
      <c r="C10" s="161">
        <v>0.05</v>
      </c>
      <c r="D10" s="152" t="s">
        <v>205</v>
      </c>
      <c r="E10" s="162" t="s">
        <v>213</v>
      </c>
      <c r="F10" s="162" t="s">
        <v>213</v>
      </c>
      <c r="G10" s="162" t="s">
        <v>213</v>
      </c>
      <c r="H10" s="162" t="s">
        <v>214</v>
      </c>
      <c r="I10" s="162" t="s">
        <v>214</v>
      </c>
      <c r="J10" s="162"/>
      <c r="K10" s="162" t="s">
        <v>213</v>
      </c>
      <c r="L10" s="162" t="s">
        <v>213</v>
      </c>
      <c r="M10" s="162" t="s">
        <v>214</v>
      </c>
      <c r="N10" s="162" t="s">
        <v>214</v>
      </c>
      <c r="O10" s="162" t="s">
        <v>213</v>
      </c>
      <c r="P10" s="162" t="s">
        <v>214</v>
      </c>
      <c r="Q10" s="162" t="s">
        <v>213</v>
      </c>
      <c r="R10" s="162" t="s">
        <v>213</v>
      </c>
      <c r="S10" s="162"/>
      <c r="T10" s="162" t="s">
        <v>213</v>
      </c>
      <c r="U10" s="162" t="s">
        <v>214</v>
      </c>
      <c r="V10" s="162" t="s">
        <v>214</v>
      </c>
      <c r="W10" s="162" t="s">
        <v>214</v>
      </c>
      <c r="X10" s="162" t="s">
        <v>214</v>
      </c>
      <c r="Y10" s="162" t="s">
        <v>214</v>
      </c>
      <c r="Z10" s="162" t="s">
        <v>214</v>
      </c>
      <c r="AA10" s="162" t="s">
        <v>213</v>
      </c>
      <c r="AB10" s="162" t="s">
        <v>213</v>
      </c>
      <c r="AC10" s="162" t="s">
        <v>213</v>
      </c>
      <c r="AD10" s="162"/>
      <c r="AE10" s="162" t="s">
        <v>213</v>
      </c>
      <c r="AF10" s="162" t="s">
        <v>214</v>
      </c>
      <c r="AG10" s="162"/>
      <c r="AH10" s="162" t="s">
        <v>214</v>
      </c>
      <c r="AI10" s="162"/>
      <c r="AJ10" s="162" t="s">
        <v>213</v>
      </c>
      <c r="AK10" s="162"/>
      <c r="AL10" s="162" t="s">
        <v>214</v>
      </c>
      <c r="AM10" s="162"/>
      <c r="AN10" s="162" t="s">
        <v>213</v>
      </c>
      <c r="AO10" s="162" t="s">
        <v>213</v>
      </c>
      <c r="AP10" s="162" t="s">
        <v>213</v>
      </c>
      <c r="AQ10" s="162" t="s">
        <v>214</v>
      </c>
      <c r="AR10" s="162" t="s">
        <v>214</v>
      </c>
      <c r="AS10" s="162" t="s">
        <v>213</v>
      </c>
      <c r="AT10" s="162" t="s">
        <v>213</v>
      </c>
      <c r="AU10" s="162" t="s">
        <v>213</v>
      </c>
      <c r="AV10" s="162" t="s">
        <v>213</v>
      </c>
      <c r="AW10" s="162" t="s">
        <v>213</v>
      </c>
      <c r="AX10" s="162" t="s">
        <v>213</v>
      </c>
      <c r="AY10" s="162" t="s">
        <v>214</v>
      </c>
      <c r="AZ10" s="162" t="s">
        <v>214</v>
      </c>
      <c r="BA10" s="162" t="s">
        <v>213</v>
      </c>
      <c r="BB10" s="162" t="s">
        <v>214</v>
      </c>
      <c r="BC10" s="162" t="s">
        <v>214</v>
      </c>
    </row>
    <row r="11" spans="1:55" ht="19.5" customHeight="1" x14ac:dyDescent="0.15">
      <c r="A11" s="303"/>
      <c r="B11" s="160" t="s">
        <v>215</v>
      </c>
      <c r="C11" s="161">
        <v>0.01</v>
      </c>
      <c r="D11" s="152" t="s">
        <v>205</v>
      </c>
      <c r="E11" s="162" t="s">
        <v>211</v>
      </c>
      <c r="F11" s="162" t="s">
        <v>211</v>
      </c>
      <c r="G11" s="162" t="s">
        <v>211</v>
      </c>
      <c r="H11" s="162" t="s">
        <v>211</v>
      </c>
      <c r="I11" s="163" t="s">
        <v>211</v>
      </c>
      <c r="J11" s="162"/>
      <c r="K11" s="162" t="s">
        <v>211</v>
      </c>
      <c r="L11" s="162" t="s">
        <v>211</v>
      </c>
      <c r="M11" s="162" t="s">
        <v>211</v>
      </c>
      <c r="N11" s="162" t="s">
        <v>211</v>
      </c>
      <c r="O11" s="162" t="s">
        <v>211</v>
      </c>
      <c r="P11" s="162" t="s">
        <v>211</v>
      </c>
      <c r="Q11" s="162" t="s">
        <v>211</v>
      </c>
      <c r="R11" s="162" t="s">
        <v>211</v>
      </c>
      <c r="S11" s="162"/>
      <c r="T11" s="162" t="s">
        <v>211</v>
      </c>
      <c r="U11" s="162" t="s">
        <v>211</v>
      </c>
      <c r="V11" s="162" t="s">
        <v>211</v>
      </c>
      <c r="W11" s="162" t="s">
        <v>211</v>
      </c>
      <c r="X11" s="162" t="s">
        <v>211</v>
      </c>
      <c r="Y11" s="162" t="s">
        <v>211</v>
      </c>
      <c r="Z11" s="162" t="s">
        <v>211</v>
      </c>
      <c r="AA11" s="162" t="s">
        <v>211</v>
      </c>
      <c r="AB11" s="162" t="s">
        <v>211</v>
      </c>
      <c r="AC11" s="162" t="s">
        <v>211</v>
      </c>
      <c r="AD11" s="162"/>
      <c r="AE11" s="162" t="s">
        <v>211</v>
      </c>
      <c r="AF11" s="162" t="s">
        <v>211</v>
      </c>
      <c r="AG11" s="162"/>
      <c r="AH11" s="162" t="s">
        <v>211</v>
      </c>
      <c r="AI11" s="162"/>
      <c r="AJ11" s="162" t="s">
        <v>211</v>
      </c>
      <c r="AK11" s="162"/>
      <c r="AL11" s="163" t="s">
        <v>211</v>
      </c>
      <c r="AM11" s="162"/>
      <c r="AN11" s="162" t="s">
        <v>211</v>
      </c>
      <c r="AO11" s="162" t="s">
        <v>211</v>
      </c>
      <c r="AP11" s="162" t="s">
        <v>211</v>
      </c>
      <c r="AQ11" s="162" t="s">
        <v>211</v>
      </c>
      <c r="AR11" s="162" t="s">
        <v>211</v>
      </c>
      <c r="AS11" s="162" t="s">
        <v>211</v>
      </c>
      <c r="AT11" s="162" t="s">
        <v>211</v>
      </c>
      <c r="AU11" s="162" t="s">
        <v>211</v>
      </c>
      <c r="AV11" s="162" t="s">
        <v>211</v>
      </c>
      <c r="AW11" s="162" t="s">
        <v>211</v>
      </c>
      <c r="AX11" s="162" t="s">
        <v>211</v>
      </c>
      <c r="AY11" s="162" t="s">
        <v>211</v>
      </c>
      <c r="AZ11" s="162" t="s">
        <v>211</v>
      </c>
      <c r="BA11" s="162" t="s">
        <v>211</v>
      </c>
      <c r="BB11" s="162" t="s">
        <v>211</v>
      </c>
      <c r="BC11" s="162" t="s">
        <v>211</v>
      </c>
    </row>
    <row r="12" spans="1:55" ht="19.5" customHeight="1" x14ac:dyDescent="0.15">
      <c r="A12" s="303"/>
      <c r="B12" s="160" t="s">
        <v>216</v>
      </c>
      <c r="C12" s="161">
        <v>5.0000000000000001E-3</v>
      </c>
      <c r="D12" s="152" t="s">
        <v>205</v>
      </c>
      <c r="E12" s="162" t="s">
        <v>217</v>
      </c>
      <c r="F12" s="162" t="s">
        <v>217</v>
      </c>
      <c r="G12" s="162" t="s">
        <v>217</v>
      </c>
      <c r="H12" s="162" t="s">
        <v>217</v>
      </c>
      <c r="I12" s="162" t="s">
        <v>217</v>
      </c>
      <c r="J12" s="162"/>
      <c r="K12" s="162" t="s">
        <v>217</v>
      </c>
      <c r="L12" s="162" t="s">
        <v>217</v>
      </c>
      <c r="M12" s="162" t="s">
        <v>217</v>
      </c>
      <c r="N12" s="162" t="s">
        <v>217</v>
      </c>
      <c r="O12" s="162" t="s">
        <v>217</v>
      </c>
      <c r="P12" s="162" t="s">
        <v>217</v>
      </c>
      <c r="Q12" s="162" t="s">
        <v>217</v>
      </c>
      <c r="R12" s="162" t="s">
        <v>217</v>
      </c>
      <c r="S12" s="162"/>
      <c r="T12" s="162" t="s">
        <v>217</v>
      </c>
      <c r="U12" s="162" t="s">
        <v>217</v>
      </c>
      <c r="V12" s="162" t="s">
        <v>217</v>
      </c>
      <c r="W12" s="162" t="s">
        <v>217</v>
      </c>
      <c r="X12" s="162" t="s">
        <v>217</v>
      </c>
      <c r="Y12" s="162" t="s">
        <v>217</v>
      </c>
      <c r="Z12" s="162" t="s">
        <v>217</v>
      </c>
      <c r="AA12" s="162" t="s">
        <v>217</v>
      </c>
      <c r="AB12" s="162" t="s">
        <v>217</v>
      </c>
      <c r="AC12" s="162" t="s">
        <v>217</v>
      </c>
      <c r="AD12" s="162"/>
      <c r="AE12" s="162" t="s">
        <v>217</v>
      </c>
      <c r="AF12" s="162" t="s">
        <v>217</v>
      </c>
      <c r="AG12" s="162"/>
      <c r="AH12" s="162" t="s">
        <v>217</v>
      </c>
      <c r="AI12" s="162"/>
      <c r="AJ12" s="162" t="s">
        <v>217</v>
      </c>
      <c r="AK12" s="162"/>
      <c r="AL12" s="162" t="s">
        <v>217</v>
      </c>
      <c r="AM12" s="162"/>
      <c r="AN12" s="162" t="s">
        <v>217</v>
      </c>
      <c r="AO12" s="162" t="s">
        <v>217</v>
      </c>
      <c r="AP12" s="162" t="s">
        <v>217</v>
      </c>
      <c r="AQ12" s="162" t="s">
        <v>217</v>
      </c>
      <c r="AR12" s="162" t="s">
        <v>217</v>
      </c>
      <c r="AS12" s="162" t="s">
        <v>217</v>
      </c>
      <c r="AT12" s="162" t="s">
        <v>217</v>
      </c>
      <c r="AU12" s="162" t="s">
        <v>217</v>
      </c>
      <c r="AV12" s="162" t="s">
        <v>217</v>
      </c>
      <c r="AW12" s="162" t="s">
        <v>217</v>
      </c>
      <c r="AX12" s="162" t="s">
        <v>217</v>
      </c>
      <c r="AY12" s="162" t="s">
        <v>217</v>
      </c>
      <c r="AZ12" s="162" t="s">
        <v>217</v>
      </c>
      <c r="BA12" s="162" t="s">
        <v>217</v>
      </c>
      <c r="BB12" s="162" t="s">
        <v>217</v>
      </c>
      <c r="BC12" s="162" t="s">
        <v>217</v>
      </c>
    </row>
    <row r="13" spans="1:55" ht="19.5" customHeight="1" x14ac:dyDescent="0.15">
      <c r="A13" s="303"/>
      <c r="B13" s="164" t="s">
        <v>218</v>
      </c>
      <c r="C13" s="161" t="s">
        <v>208</v>
      </c>
      <c r="D13" s="152" t="s">
        <v>205</v>
      </c>
      <c r="E13" s="162" t="s">
        <v>217</v>
      </c>
      <c r="F13" s="162" t="s">
        <v>217</v>
      </c>
      <c r="G13" s="162" t="s">
        <v>217</v>
      </c>
      <c r="H13" s="162" t="s">
        <v>217</v>
      </c>
      <c r="I13" s="162" t="s">
        <v>217</v>
      </c>
      <c r="J13" s="162"/>
      <c r="K13" s="162" t="s">
        <v>217</v>
      </c>
      <c r="L13" s="162" t="s">
        <v>217</v>
      </c>
      <c r="M13" s="162" t="s">
        <v>217</v>
      </c>
      <c r="N13" s="162" t="s">
        <v>217</v>
      </c>
      <c r="O13" s="162" t="s">
        <v>217</v>
      </c>
      <c r="P13" s="162" t="s">
        <v>217</v>
      </c>
      <c r="Q13" s="162" t="s">
        <v>217</v>
      </c>
      <c r="R13" s="162" t="s">
        <v>217</v>
      </c>
      <c r="S13" s="162"/>
      <c r="T13" s="162" t="s">
        <v>217</v>
      </c>
      <c r="U13" s="162" t="s">
        <v>217</v>
      </c>
      <c r="V13" s="162" t="s">
        <v>217</v>
      </c>
      <c r="W13" s="162" t="s">
        <v>217</v>
      </c>
      <c r="X13" s="162" t="s">
        <v>217</v>
      </c>
      <c r="Y13" s="162" t="s">
        <v>217</v>
      </c>
      <c r="Z13" s="162" t="s">
        <v>217</v>
      </c>
      <c r="AA13" s="162" t="s">
        <v>217</v>
      </c>
      <c r="AB13" s="162" t="s">
        <v>217</v>
      </c>
      <c r="AC13" s="162" t="s">
        <v>217</v>
      </c>
      <c r="AD13" s="162"/>
      <c r="AE13" s="162" t="s">
        <v>217</v>
      </c>
      <c r="AF13" s="162" t="s">
        <v>217</v>
      </c>
      <c r="AG13" s="162"/>
      <c r="AH13" s="162" t="s">
        <v>217</v>
      </c>
      <c r="AI13" s="162"/>
      <c r="AJ13" s="162" t="s">
        <v>217</v>
      </c>
      <c r="AK13" s="162"/>
      <c r="AL13" s="162" t="s">
        <v>217</v>
      </c>
      <c r="AM13" s="162"/>
      <c r="AN13" s="162" t="s">
        <v>217</v>
      </c>
      <c r="AO13" s="162" t="s">
        <v>217</v>
      </c>
      <c r="AP13" s="162" t="s">
        <v>217</v>
      </c>
      <c r="AQ13" s="162" t="s">
        <v>217</v>
      </c>
      <c r="AR13" s="162" t="s">
        <v>217</v>
      </c>
      <c r="AS13" s="162" t="s">
        <v>217</v>
      </c>
      <c r="AT13" s="162" t="s">
        <v>217</v>
      </c>
      <c r="AU13" s="162" t="s">
        <v>217</v>
      </c>
      <c r="AV13" s="162" t="s">
        <v>217</v>
      </c>
      <c r="AW13" s="162" t="s">
        <v>217</v>
      </c>
      <c r="AX13" s="162" t="s">
        <v>217</v>
      </c>
      <c r="AY13" s="162" t="s">
        <v>217</v>
      </c>
      <c r="AZ13" s="162" t="s">
        <v>217</v>
      </c>
      <c r="BA13" s="162" t="s">
        <v>217</v>
      </c>
      <c r="BB13" s="162" t="s">
        <v>217</v>
      </c>
      <c r="BC13" s="162" t="s">
        <v>217</v>
      </c>
    </row>
    <row r="14" spans="1:55" ht="19.5" customHeight="1" x14ac:dyDescent="0.15">
      <c r="A14" s="303"/>
      <c r="B14" s="164" t="s">
        <v>219</v>
      </c>
      <c r="C14" s="161" t="s">
        <v>208</v>
      </c>
      <c r="D14" s="152" t="s">
        <v>205</v>
      </c>
      <c r="E14" s="162" t="s">
        <v>217</v>
      </c>
      <c r="F14" s="162" t="s">
        <v>217</v>
      </c>
      <c r="G14" s="162" t="s">
        <v>217</v>
      </c>
      <c r="H14" s="162" t="s">
        <v>217</v>
      </c>
      <c r="I14" s="162" t="s">
        <v>217</v>
      </c>
      <c r="J14" s="162"/>
      <c r="K14" s="162" t="s">
        <v>217</v>
      </c>
      <c r="L14" s="162" t="s">
        <v>217</v>
      </c>
      <c r="M14" s="162" t="s">
        <v>217</v>
      </c>
      <c r="N14" s="162" t="s">
        <v>217</v>
      </c>
      <c r="O14" s="162" t="s">
        <v>217</v>
      </c>
      <c r="P14" s="162" t="s">
        <v>217</v>
      </c>
      <c r="Q14" s="162" t="s">
        <v>217</v>
      </c>
      <c r="R14" s="162" t="s">
        <v>217</v>
      </c>
      <c r="S14" s="162"/>
      <c r="T14" s="162" t="s">
        <v>217</v>
      </c>
      <c r="U14" s="162" t="s">
        <v>217</v>
      </c>
      <c r="V14" s="162" t="s">
        <v>217</v>
      </c>
      <c r="W14" s="162" t="s">
        <v>217</v>
      </c>
      <c r="X14" s="162" t="s">
        <v>217</v>
      </c>
      <c r="Y14" s="162" t="s">
        <v>217</v>
      </c>
      <c r="Z14" s="162" t="s">
        <v>217</v>
      </c>
      <c r="AA14" s="162" t="s">
        <v>217</v>
      </c>
      <c r="AB14" s="162" t="s">
        <v>217</v>
      </c>
      <c r="AC14" s="162" t="s">
        <v>217</v>
      </c>
      <c r="AD14" s="162"/>
      <c r="AE14" s="162" t="s">
        <v>217</v>
      </c>
      <c r="AF14" s="162" t="s">
        <v>217</v>
      </c>
      <c r="AG14" s="162"/>
      <c r="AH14" s="162" t="s">
        <v>217</v>
      </c>
      <c r="AI14" s="162"/>
      <c r="AJ14" s="162" t="s">
        <v>217</v>
      </c>
      <c r="AK14" s="162"/>
      <c r="AL14" s="162" t="s">
        <v>217</v>
      </c>
      <c r="AM14" s="162"/>
      <c r="AN14" s="162" t="s">
        <v>217</v>
      </c>
      <c r="AO14" s="162" t="s">
        <v>217</v>
      </c>
      <c r="AP14" s="162" t="s">
        <v>217</v>
      </c>
      <c r="AQ14" s="162" t="s">
        <v>217</v>
      </c>
      <c r="AR14" s="162" t="s">
        <v>217</v>
      </c>
      <c r="AS14" s="162" t="s">
        <v>217</v>
      </c>
      <c r="AT14" s="162" t="s">
        <v>217</v>
      </c>
      <c r="AU14" s="162" t="s">
        <v>217</v>
      </c>
      <c r="AV14" s="162" t="s">
        <v>217</v>
      </c>
      <c r="AW14" s="162" t="s">
        <v>217</v>
      </c>
      <c r="AX14" s="162" t="s">
        <v>217</v>
      </c>
      <c r="AY14" s="162" t="s">
        <v>217</v>
      </c>
      <c r="AZ14" s="162" t="s">
        <v>217</v>
      </c>
      <c r="BA14" s="162" t="s">
        <v>217</v>
      </c>
      <c r="BB14" s="162" t="s">
        <v>217</v>
      </c>
      <c r="BC14" s="162" t="s">
        <v>217</v>
      </c>
    </row>
    <row r="15" spans="1:55" ht="19.5" customHeight="1" x14ac:dyDescent="0.15">
      <c r="A15" s="303"/>
      <c r="B15" s="164" t="s">
        <v>220</v>
      </c>
      <c r="C15" s="161">
        <v>0.02</v>
      </c>
      <c r="D15" s="152" t="s">
        <v>205</v>
      </c>
      <c r="E15" s="162" t="s">
        <v>217</v>
      </c>
      <c r="F15" s="162" t="s">
        <v>217</v>
      </c>
      <c r="G15" s="162" t="s">
        <v>217</v>
      </c>
      <c r="H15" s="162" t="s">
        <v>221</v>
      </c>
      <c r="I15" s="162" t="s">
        <v>221</v>
      </c>
      <c r="J15" s="162"/>
      <c r="K15" s="162" t="s">
        <v>217</v>
      </c>
      <c r="L15" s="162" t="s">
        <v>217</v>
      </c>
      <c r="M15" s="162" t="s">
        <v>221</v>
      </c>
      <c r="N15" s="162" t="s">
        <v>221</v>
      </c>
      <c r="O15" s="162" t="s">
        <v>217</v>
      </c>
      <c r="P15" s="162" t="s">
        <v>221</v>
      </c>
      <c r="Q15" s="162" t="s">
        <v>217</v>
      </c>
      <c r="R15" s="162" t="s">
        <v>217</v>
      </c>
      <c r="S15" s="162"/>
      <c r="T15" s="162" t="s">
        <v>217</v>
      </c>
      <c r="U15" s="162" t="s">
        <v>221</v>
      </c>
      <c r="V15" s="162" t="s">
        <v>221</v>
      </c>
      <c r="W15" s="162" t="s">
        <v>221</v>
      </c>
      <c r="X15" s="162" t="s">
        <v>221</v>
      </c>
      <c r="Y15" s="162" t="s">
        <v>221</v>
      </c>
      <c r="Z15" s="162" t="s">
        <v>221</v>
      </c>
      <c r="AA15" s="162" t="s">
        <v>217</v>
      </c>
      <c r="AB15" s="162" t="s">
        <v>217</v>
      </c>
      <c r="AC15" s="162" t="s">
        <v>217</v>
      </c>
      <c r="AD15" s="162"/>
      <c r="AE15" s="162" t="s">
        <v>217</v>
      </c>
      <c r="AF15" s="162" t="s">
        <v>221</v>
      </c>
      <c r="AG15" s="162"/>
      <c r="AH15" s="162" t="s">
        <v>221</v>
      </c>
      <c r="AI15" s="162"/>
      <c r="AJ15" s="162" t="s">
        <v>217</v>
      </c>
      <c r="AK15" s="162"/>
      <c r="AL15" s="162" t="s">
        <v>221</v>
      </c>
      <c r="AM15" s="162"/>
      <c r="AN15" s="162" t="s">
        <v>217</v>
      </c>
      <c r="AO15" s="162" t="s">
        <v>217</v>
      </c>
      <c r="AP15" s="162" t="s">
        <v>217</v>
      </c>
      <c r="AQ15" s="162" t="s">
        <v>221</v>
      </c>
      <c r="AR15" s="162" t="s">
        <v>221</v>
      </c>
      <c r="AS15" s="162" t="s">
        <v>217</v>
      </c>
      <c r="AT15" s="162" t="s">
        <v>217</v>
      </c>
      <c r="AU15" s="162" t="s">
        <v>217</v>
      </c>
      <c r="AV15" s="162" t="s">
        <v>217</v>
      </c>
      <c r="AW15" s="162" t="s">
        <v>217</v>
      </c>
      <c r="AX15" s="162" t="s">
        <v>217</v>
      </c>
      <c r="AY15" s="162" t="s">
        <v>221</v>
      </c>
      <c r="AZ15" s="162" t="s">
        <v>221</v>
      </c>
      <c r="BA15" s="162" t="s">
        <v>217</v>
      </c>
      <c r="BB15" s="162" t="s">
        <v>221</v>
      </c>
      <c r="BC15" s="162" t="s">
        <v>221</v>
      </c>
    </row>
    <row r="16" spans="1:55" ht="19.5" customHeight="1" x14ac:dyDescent="0.15">
      <c r="A16" s="303"/>
      <c r="B16" s="164" t="s">
        <v>222</v>
      </c>
      <c r="C16" s="161">
        <v>2E-3</v>
      </c>
      <c r="D16" s="152" t="s">
        <v>205</v>
      </c>
      <c r="E16" s="162" t="s">
        <v>217</v>
      </c>
      <c r="F16" s="162" t="s">
        <v>217</v>
      </c>
      <c r="G16" s="162" t="s">
        <v>217</v>
      </c>
      <c r="H16" s="162" t="s">
        <v>221</v>
      </c>
      <c r="I16" s="162" t="s">
        <v>221</v>
      </c>
      <c r="J16" s="162"/>
      <c r="K16" s="162" t="s">
        <v>217</v>
      </c>
      <c r="L16" s="162" t="s">
        <v>217</v>
      </c>
      <c r="M16" s="162" t="s">
        <v>221</v>
      </c>
      <c r="N16" s="162" t="s">
        <v>221</v>
      </c>
      <c r="O16" s="162" t="s">
        <v>217</v>
      </c>
      <c r="P16" s="162" t="s">
        <v>221</v>
      </c>
      <c r="Q16" s="162" t="s">
        <v>217</v>
      </c>
      <c r="R16" s="162" t="s">
        <v>217</v>
      </c>
      <c r="S16" s="162"/>
      <c r="T16" s="162" t="s">
        <v>217</v>
      </c>
      <c r="U16" s="162" t="s">
        <v>221</v>
      </c>
      <c r="V16" s="162" t="s">
        <v>221</v>
      </c>
      <c r="W16" s="162" t="s">
        <v>221</v>
      </c>
      <c r="X16" s="162" t="s">
        <v>221</v>
      </c>
      <c r="Y16" s="162" t="s">
        <v>221</v>
      </c>
      <c r="Z16" s="162" t="s">
        <v>221</v>
      </c>
      <c r="AA16" s="162" t="s">
        <v>217</v>
      </c>
      <c r="AB16" s="162" t="s">
        <v>217</v>
      </c>
      <c r="AC16" s="162" t="s">
        <v>217</v>
      </c>
      <c r="AD16" s="162"/>
      <c r="AE16" s="162" t="s">
        <v>217</v>
      </c>
      <c r="AF16" s="162" t="s">
        <v>221</v>
      </c>
      <c r="AG16" s="162"/>
      <c r="AH16" s="162" t="s">
        <v>221</v>
      </c>
      <c r="AI16" s="162"/>
      <c r="AJ16" s="162" t="s">
        <v>217</v>
      </c>
      <c r="AK16" s="162"/>
      <c r="AL16" s="162" t="s">
        <v>221</v>
      </c>
      <c r="AM16" s="162"/>
      <c r="AN16" s="162" t="s">
        <v>217</v>
      </c>
      <c r="AO16" s="162" t="s">
        <v>217</v>
      </c>
      <c r="AP16" s="162" t="s">
        <v>217</v>
      </c>
      <c r="AQ16" s="162" t="s">
        <v>221</v>
      </c>
      <c r="AR16" s="162" t="s">
        <v>221</v>
      </c>
      <c r="AS16" s="162" t="s">
        <v>217</v>
      </c>
      <c r="AT16" s="162" t="s">
        <v>217</v>
      </c>
      <c r="AU16" s="162" t="s">
        <v>217</v>
      </c>
      <c r="AV16" s="162" t="s">
        <v>217</v>
      </c>
      <c r="AW16" s="162" t="s">
        <v>217</v>
      </c>
      <c r="AX16" s="162" t="s">
        <v>217</v>
      </c>
      <c r="AY16" s="162" t="s">
        <v>221</v>
      </c>
      <c r="AZ16" s="162" t="s">
        <v>221</v>
      </c>
      <c r="BA16" s="162" t="s">
        <v>217</v>
      </c>
      <c r="BB16" s="162" t="s">
        <v>221</v>
      </c>
      <c r="BC16" s="162" t="s">
        <v>221</v>
      </c>
    </row>
    <row r="17" spans="1:55" ht="19.5" customHeight="1" x14ac:dyDescent="0.15">
      <c r="A17" s="303"/>
      <c r="B17" s="164" t="s">
        <v>381</v>
      </c>
      <c r="C17" s="161">
        <v>4.0000000000000001E-3</v>
      </c>
      <c r="D17" s="152" t="s">
        <v>205</v>
      </c>
      <c r="E17" s="162" t="s">
        <v>217</v>
      </c>
      <c r="F17" s="162" t="s">
        <v>217</v>
      </c>
      <c r="G17" s="162" t="s">
        <v>217</v>
      </c>
      <c r="H17" s="162" t="s">
        <v>221</v>
      </c>
      <c r="I17" s="162" t="s">
        <v>221</v>
      </c>
      <c r="J17" s="162"/>
      <c r="K17" s="162" t="s">
        <v>217</v>
      </c>
      <c r="L17" s="162" t="s">
        <v>217</v>
      </c>
      <c r="M17" s="162" t="s">
        <v>221</v>
      </c>
      <c r="N17" s="162" t="s">
        <v>221</v>
      </c>
      <c r="O17" s="162" t="s">
        <v>217</v>
      </c>
      <c r="P17" s="162" t="s">
        <v>221</v>
      </c>
      <c r="Q17" s="162" t="s">
        <v>217</v>
      </c>
      <c r="R17" s="162" t="s">
        <v>217</v>
      </c>
      <c r="S17" s="162"/>
      <c r="T17" s="162" t="s">
        <v>217</v>
      </c>
      <c r="U17" s="162" t="s">
        <v>221</v>
      </c>
      <c r="V17" s="162" t="s">
        <v>221</v>
      </c>
      <c r="W17" s="162" t="s">
        <v>221</v>
      </c>
      <c r="X17" s="162" t="s">
        <v>221</v>
      </c>
      <c r="Y17" s="162" t="s">
        <v>221</v>
      </c>
      <c r="Z17" s="162" t="s">
        <v>221</v>
      </c>
      <c r="AA17" s="162" t="s">
        <v>217</v>
      </c>
      <c r="AB17" s="162" t="s">
        <v>217</v>
      </c>
      <c r="AC17" s="162" t="s">
        <v>217</v>
      </c>
      <c r="AD17" s="162"/>
      <c r="AE17" s="162" t="s">
        <v>217</v>
      </c>
      <c r="AF17" s="162" t="s">
        <v>221</v>
      </c>
      <c r="AG17" s="162"/>
      <c r="AH17" s="162" t="s">
        <v>221</v>
      </c>
      <c r="AI17" s="162"/>
      <c r="AJ17" s="162" t="s">
        <v>217</v>
      </c>
      <c r="AK17" s="162"/>
      <c r="AL17" s="162" t="s">
        <v>221</v>
      </c>
      <c r="AM17" s="162"/>
      <c r="AN17" s="162" t="s">
        <v>217</v>
      </c>
      <c r="AO17" s="162" t="s">
        <v>217</v>
      </c>
      <c r="AP17" s="162" t="s">
        <v>217</v>
      </c>
      <c r="AQ17" s="162" t="s">
        <v>221</v>
      </c>
      <c r="AR17" s="162" t="s">
        <v>221</v>
      </c>
      <c r="AS17" s="162" t="s">
        <v>217</v>
      </c>
      <c r="AT17" s="162" t="s">
        <v>217</v>
      </c>
      <c r="AU17" s="162" t="s">
        <v>217</v>
      </c>
      <c r="AV17" s="162" t="s">
        <v>217</v>
      </c>
      <c r="AW17" s="162" t="s">
        <v>217</v>
      </c>
      <c r="AX17" s="162" t="s">
        <v>217</v>
      </c>
      <c r="AY17" s="162" t="s">
        <v>221</v>
      </c>
      <c r="AZ17" s="162" t="s">
        <v>221</v>
      </c>
      <c r="BA17" s="162" t="s">
        <v>217</v>
      </c>
      <c r="BB17" s="162" t="s">
        <v>221</v>
      </c>
      <c r="BC17" s="162" t="s">
        <v>221</v>
      </c>
    </row>
    <row r="18" spans="1:55" ht="19.5" customHeight="1" x14ac:dyDescent="0.15">
      <c r="A18" s="303"/>
      <c r="B18" s="164" t="s">
        <v>382</v>
      </c>
      <c r="C18" s="161">
        <v>0.1</v>
      </c>
      <c r="D18" s="152" t="s">
        <v>205</v>
      </c>
      <c r="E18" s="162" t="s">
        <v>217</v>
      </c>
      <c r="F18" s="162" t="s">
        <v>217</v>
      </c>
      <c r="G18" s="162" t="s">
        <v>217</v>
      </c>
      <c r="H18" s="162" t="s">
        <v>221</v>
      </c>
      <c r="I18" s="162" t="s">
        <v>221</v>
      </c>
      <c r="J18" s="162"/>
      <c r="K18" s="162" t="s">
        <v>217</v>
      </c>
      <c r="L18" s="162" t="s">
        <v>217</v>
      </c>
      <c r="M18" s="162" t="s">
        <v>221</v>
      </c>
      <c r="N18" s="162" t="s">
        <v>221</v>
      </c>
      <c r="O18" s="162" t="s">
        <v>217</v>
      </c>
      <c r="P18" s="162" t="s">
        <v>221</v>
      </c>
      <c r="Q18" s="162" t="s">
        <v>217</v>
      </c>
      <c r="R18" s="162" t="s">
        <v>217</v>
      </c>
      <c r="S18" s="162"/>
      <c r="T18" s="162" t="s">
        <v>217</v>
      </c>
      <c r="U18" s="162" t="s">
        <v>221</v>
      </c>
      <c r="V18" s="162" t="s">
        <v>221</v>
      </c>
      <c r="W18" s="162" t="s">
        <v>221</v>
      </c>
      <c r="X18" s="162" t="s">
        <v>221</v>
      </c>
      <c r="Y18" s="162" t="s">
        <v>221</v>
      </c>
      <c r="Z18" s="162" t="s">
        <v>221</v>
      </c>
      <c r="AA18" s="162" t="s">
        <v>217</v>
      </c>
      <c r="AB18" s="162" t="s">
        <v>217</v>
      </c>
      <c r="AC18" s="162" t="s">
        <v>217</v>
      </c>
      <c r="AD18" s="162"/>
      <c r="AE18" s="162" t="s">
        <v>217</v>
      </c>
      <c r="AF18" s="162" t="s">
        <v>221</v>
      </c>
      <c r="AG18" s="162"/>
      <c r="AH18" s="162" t="s">
        <v>221</v>
      </c>
      <c r="AI18" s="162"/>
      <c r="AJ18" s="162" t="s">
        <v>217</v>
      </c>
      <c r="AK18" s="162"/>
      <c r="AL18" s="162" t="s">
        <v>221</v>
      </c>
      <c r="AM18" s="162"/>
      <c r="AN18" s="162" t="s">
        <v>217</v>
      </c>
      <c r="AO18" s="162" t="s">
        <v>217</v>
      </c>
      <c r="AP18" s="162" t="s">
        <v>217</v>
      </c>
      <c r="AQ18" s="162" t="s">
        <v>221</v>
      </c>
      <c r="AR18" s="162" t="s">
        <v>221</v>
      </c>
      <c r="AS18" s="162" t="s">
        <v>217</v>
      </c>
      <c r="AT18" s="162" t="s">
        <v>217</v>
      </c>
      <c r="AU18" s="162" t="s">
        <v>217</v>
      </c>
      <c r="AV18" s="162" t="s">
        <v>217</v>
      </c>
      <c r="AW18" s="162" t="s">
        <v>217</v>
      </c>
      <c r="AX18" s="162" t="s">
        <v>217</v>
      </c>
      <c r="AY18" s="162" t="s">
        <v>221</v>
      </c>
      <c r="AZ18" s="162" t="s">
        <v>221</v>
      </c>
      <c r="BA18" s="162" t="s">
        <v>217</v>
      </c>
      <c r="BB18" s="162" t="s">
        <v>221</v>
      </c>
      <c r="BC18" s="162" t="s">
        <v>221</v>
      </c>
    </row>
    <row r="19" spans="1:55" ht="19.5" customHeight="1" x14ac:dyDescent="0.15">
      <c r="A19" s="303"/>
      <c r="B19" s="164" t="s">
        <v>383</v>
      </c>
      <c r="C19" s="161">
        <v>0.04</v>
      </c>
      <c r="D19" s="152" t="s">
        <v>205</v>
      </c>
      <c r="E19" s="162" t="s">
        <v>217</v>
      </c>
      <c r="F19" s="162" t="s">
        <v>217</v>
      </c>
      <c r="G19" s="162" t="s">
        <v>217</v>
      </c>
      <c r="H19" s="162" t="s">
        <v>221</v>
      </c>
      <c r="I19" s="162" t="s">
        <v>221</v>
      </c>
      <c r="J19" s="162"/>
      <c r="K19" s="162" t="s">
        <v>217</v>
      </c>
      <c r="L19" s="162" t="s">
        <v>217</v>
      </c>
      <c r="M19" s="162" t="s">
        <v>221</v>
      </c>
      <c r="N19" s="162" t="s">
        <v>221</v>
      </c>
      <c r="O19" s="162" t="s">
        <v>217</v>
      </c>
      <c r="P19" s="162" t="s">
        <v>221</v>
      </c>
      <c r="Q19" s="162" t="s">
        <v>217</v>
      </c>
      <c r="R19" s="162" t="s">
        <v>217</v>
      </c>
      <c r="S19" s="162"/>
      <c r="T19" s="162" t="s">
        <v>217</v>
      </c>
      <c r="U19" s="162" t="s">
        <v>221</v>
      </c>
      <c r="V19" s="162" t="s">
        <v>221</v>
      </c>
      <c r="W19" s="162" t="s">
        <v>221</v>
      </c>
      <c r="X19" s="162" t="s">
        <v>221</v>
      </c>
      <c r="Y19" s="162" t="s">
        <v>221</v>
      </c>
      <c r="Z19" s="162" t="s">
        <v>221</v>
      </c>
      <c r="AA19" s="162" t="s">
        <v>217</v>
      </c>
      <c r="AB19" s="162" t="s">
        <v>217</v>
      </c>
      <c r="AC19" s="162" t="s">
        <v>217</v>
      </c>
      <c r="AD19" s="162"/>
      <c r="AE19" s="162" t="s">
        <v>217</v>
      </c>
      <c r="AF19" s="162" t="s">
        <v>221</v>
      </c>
      <c r="AG19" s="162"/>
      <c r="AH19" s="162" t="s">
        <v>221</v>
      </c>
      <c r="AI19" s="162"/>
      <c r="AJ19" s="162" t="s">
        <v>217</v>
      </c>
      <c r="AK19" s="162"/>
      <c r="AL19" s="162" t="s">
        <v>221</v>
      </c>
      <c r="AM19" s="162"/>
      <c r="AN19" s="162" t="s">
        <v>217</v>
      </c>
      <c r="AO19" s="162" t="s">
        <v>217</v>
      </c>
      <c r="AP19" s="162" t="s">
        <v>217</v>
      </c>
      <c r="AQ19" s="162" t="s">
        <v>221</v>
      </c>
      <c r="AR19" s="162" t="s">
        <v>221</v>
      </c>
      <c r="AS19" s="162" t="s">
        <v>217</v>
      </c>
      <c r="AT19" s="162" t="s">
        <v>217</v>
      </c>
      <c r="AU19" s="162" t="s">
        <v>217</v>
      </c>
      <c r="AV19" s="162" t="s">
        <v>217</v>
      </c>
      <c r="AW19" s="162" t="s">
        <v>217</v>
      </c>
      <c r="AX19" s="162" t="s">
        <v>217</v>
      </c>
      <c r="AY19" s="162" t="s">
        <v>221</v>
      </c>
      <c r="AZ19" s="162" t="s">
        <v>221</v>
      </c>
      <c r="BA19" s="162" t="s">
        <v>217</v>
      </c>
      <c r="BB19" s="162" t="s">
        <v>221</v>
      </c>
      <c r="BC19" s="162" t="s">
        <v>221</v>
      </c>
    </row>
    <row r="20" spans="1:55" ht="19.5" customHeight="1" x14ac:dyDescent="0.15">
      <c r="A20" s="303"/>
      <c r="B20" s="164" t="s">
        <v>384</v>
      </c>
      <c r="C20" s="161">
        <v>1</v>
      </c>
      <c r="D20" s="152" t="s">
        <v>205</v>
      </c>
      <c r="E20" s="162" t="s">
        <v>217</v>
      </c>
      <c r="F20" s="162" t="s">
        <v>217</v>
      </c>
      <c r="G20" s="162" t="s">
        <v>217</v>
      </c>
      <c r="H20" s="162" t="s">
        <v>221</v>
      </c>
      <c r="I20" s="162" t="s">
        <v>221</v>
      </c>
      <c r="J20" s="162"/>
      <c r="K20" s="162" t="s">
        <v>217</v>
      </c>
      <c r="L20" s="162" t="s">
        <v>217</v>
      </c>
      <c r="M20" s="162" t="s">
        <v>221</v>
      </c>
      <c r="N20" s="162" t="s">
        <v>221</v>
      </c>
      <c r="O20" s="162" t="s">
        <v>217</v>
      </c>
      <c r="P20" s="162" t="s">
        <v>221</v>
      </c>
      <c r="Q20" s="162" t="s">
        <v>217</v>
      </c>
      <c r="R20" s="162" t="s">
        <v>217</v>
      </c>
      <c r="S20" s="162"/>
      <c r="T20" s="162" t="s">
        <v>217</v>
      </c>
      <c r="U20" s="162" t="s">
        <v>221</v>
      </c>
      <c r="V20" s="162" t="s">
        <v>221</v>
      </c>
      <c r="W20" s="162" t="s">
        <v>221</v>
      </c>
      <c r="X20" s="162" t="s">
        <v>221</v>
      </c>
      <c r="Y20" s="162" t="s">
        <v>221</v>
      </c>
      <c r="Z20" s="162" t="s">
        <v>221</v>
      </c>
      <c r="AA20" s="162" t="s">
        <v>217</v>
      </c>
      <c r="AB20" s="162" t="s">
        <v>217</v>
      </c>
      <c r="AC20" s="162" t="s">
        <v>217</v>
      </c>
      <c r="AD20" s="162"/>
      <c r="AE20" s="162" t="s">
        <v>217</v>
      </c>
      <c r="AF20" s="162" t="s">
        <v>221</v>
      </c>
      <c r="AG20" s="162"/>
      <c r="AH20" s="162" t="s">
        <v>221</v>
      </c>
      <c r="AI20" s="162"/>
      <c r="AJ20" s="162" t="s">
        <v>217</v>
      </c>
      <c r="AK20" s="162"/>
      <c r="AL20" s="162" t="s">
        <v>221</v>
      </c>
      <c r="AM20" s="162"/>
      <c r="AN20" s="162" t="s">
        <v>217</v>
      </c>
      <c r="AO20" s="162" t="s">
        <v>217</v>
      </c>
      <c r="AP20" s="162" t="s">
        <v>217</v>
      </c>
      <c r="AQ20" s="162" t="s">
        <v>221</v>
      </c>
      <c r="AR20" s="162" t="s">
        <v>221</v>
      </c>
      <c r="AS20" s="162" t="s">
        <v>217</v>
      </c>
      <c r="AT20" s="162" t="s">
        <v>217</v>
      </c>
      <c r="AU20" s="162" t="s">
        <v>217</v>
      </c>
      <c r="AV20" s="162" t="s">
        <v>217</v>
      </c>
      <c r="AW20" s="162" t="s">
        <v>217</v>
      </c>
      <c r="AX20" s="162" t="s">
        <v>217</v>
      </c>
      <c r="AY20" s="162" t="s">
        <v>221</v>
      </c>
      <c r="AZ20" s="162" t="s">
        <v>221</v>
      </c>
      <c r="BA20" s="162" t="s">
        <v>217</v>
      </c>
      <c r="BB20" s="162" t="s">
        <v>221</v>
      </c>
      <c r="BC20" s="162" t="s">
        <v>221</v>
      </c>
    </row>
    <row r="21" spans="1:55" ht="19.5" customHeight="1" x14ac:dyDescent="0.15">
      <c r="A21" s="303"/>
      <c r="B21" s="164" t="s">
        <v>385</v>
      </c>
      <c r="C21" s="161">
        <v>6.0000000000000001E-3</v>
      </c>
      <c r="D21" s="152" t="s">
        <v>205</v>
      </c>
      <c r="E21" s="162" t="s">
        <v>217</v>
      </c>
      <c r="F21" s="162" t="s">
        <v>217</v>
      </c>
      <c r="G21" s="162" t="s">
        <v>217</v>
      </c>
      <c r="H21" s="162" t="s">
        <v>221</v>
      </c>
      <c r="I21" s="162" t="s">
        <v>221</v>
      </c>
      <c r="J21" s="162"/>
      <c r="K21" s="162" t="s">
        <v>217</v>
      </c>
      <c r="L21" s="162" t="s">
        <v>217</v>
      </c>
      <c r="M21" s="162" t="s">
        <v>221</v>
      </c>
      <c r="N21" s="162" t="s">
        <v>221</v>
      </c>
      <c r="O21" s="162" t="s">
        <v>217</v>
      </c>
      <c r="P21" s="162" t="s">
        <v>221</v>
      </c>
      <c r="Q21" s="162" t="s">
        <v>217</v>
      </c>
      <c r="R21" s="162" t="s">
        <v>217</v>
      </c>
      <c r="S21" s="162"/>
      <c r="T21" s="162" t="s">
        <v>217</v>
      </c>
      <c r="U21" s="162" t="s">
        <v>221</v>
      </c>
      <c r="V21" s="162" t="s">
        <v>221</v>
      </c>
      <c r="W21" s="162" t="s">
        <v>221</v>
      </c>
      <c r="X21" s="162" t="s">
        <v>221</v>
      </c>
      <c r="Y21" s="162" t="s">
        <v>221</v>
      </c>
      <c r="Z21" s="162" t="s">
        <v>221</v>
      </c>
      <c r="AA21" s="162" t="s">
        <v>217</v>
      </c>
      <c r="AB21" s="162" t="s">
        <v>217</v>
      </c>
      <c r="AC21" s="162" t="s">
        <v>217</v>
      </c>
      <c r="AD21" s="162"/>
      <c r="AE21" s="162" t="s">
        <v>217</v>
      </c>
      <c r="AF21" s="162" t="s">
        <v>221</v>
      </c>
      <c r="AG21" s="162"/>
      <c r="AH21" s="162" t="s">
        <v>221</v>
      </c>
      <c r="AI21" s="162"/>
      <c r="AJ21" s="162" t="s">
        <v>217</v>
      </c>
      <c r="AK21" s="162"/>
      <c r="AL21" s="162" t="s">
        <v>221</v>
      </c>
      <c r="AM21" s="162"/>
      <c r="AN21" s="162" t="s">
        <v>217</v>
      </c>
      <c r="AO21" s="162" t="s">
        <v>217</v>
      </c>
      <c r="AP21" s="162" t="s">
        <v>217</v>
      </c>
      <c r="AQ21" s="162" t="s">
        <v>221</v>
      </c>
      <c r="AR21" s="162" t="s">
        <v>221</v>
      </c>
      <c r="AS21" s="162" t="s">
        <v>217</v>
      </c>
      <c r="AT21" s="162" t="s">
        <v>217</v>
      </c>
      <c r="AU21" s="162" t="s">
        <v>217</v>
      </c>
      <c r="AV21" s="162" t="s">
        <v>217</v>
      </c>
      <c r="AW21" s="162" t="s">
        <v>217</v>
      </c>
      <c r="AX21" s="162" t="s">
        <v>217</v>
      </c>
      <c r="AY21" s="162" t="s">
        <v>221</v>
      </c>
      <c r="AZ21" s="162" t="s">
        <v>221</v>
      </c>
      <c r="BA21" s="162" t="s">
        <v>217</v>
      </c>
      <c r="BB21" s="162" t="s">
        <v>221</v>
      </c>
      <c r="BC21" s="162" t="s">
        <v>221</v>
      </c>
    </row>
    <row r="22" spans="1:55" ht="19.5" customHeight="1" x14ac:dyDescent="0.15">
      <c r="A22" s="303"/>
      <c r="B22" s="164" t="s">
        <v>223</v>
      </c>
      <c r="C22" s="161">
        <v>0.03</v>
      </c>
      <c r="D22" s="152" t="s">
        <v>205</v>
      </c>
      <c r="E22" s="162" t="s">
        <v>217</v>
      </c>
      <c r="F22" s="162" t="s">
        <v>217</v>
      </c>
      <c r="G22" s="162" t="s">
        <v>217</v>
      </c>
      <c r="H22" s="162" t="s">
        <v>221</v>
      </c>
      <c r="I22" s="162" t="s">
        <v>221</v>
      </c>
      <c r="J22" s="162"/>
      <c r="K22" s="162" t="s">
        <v>217</v>
      </c>
      <c r="L22" s="162" t="s">
        <v>217</v>
      </c>
      <c r="M22" s="162" t="s">
        <v>221</v>
      </c>
      <c r="N22" s="162" t="s">
        <v>221</v>
      </c>
      <c r="O22" s="162" t="s">
        <v>217</v>
      </c>
      <c r="P22" s="162" t="s">
        <v>221</v>
      </c>
      <c r="Q22" s="162" t="s">
        <v>217</v>
      </c>
      <c r="R22" s="162" t="s">
        <v>217</v>
      </c>
      <c r="S22" s="162"/>
      <c r="T22" s="162" t="s">
        <v>217</v>
      </c>
      <c r="U22" s="162" t="s">
        <v>221</v>
      </c>
      <c r="V22" s="162" t="s">
        <v>221</v>
      </c>
      <c r="W22" s="162" t="s">
        <v>221</v>
      </c>
      <c r="X22" s="162" t="s">
        <v>221</v>
      </c>
      <c r="Y22" s="162" t="s">
        <v>221</v>
      </c>
      <c r="Z22" s="162" t="s">
        <v>221</v>
      </c>
      <c r="AA22" s="162" t="s">
        <v>217</v>
      </c>
      <c r="AB22" s="162" t="s">
        <v>217</v>
      </c>
      <c r="AC22" s="162" t="s">
        <v>217</v>
      </c>
      <c r="AD22" s="162"/>
      <c r="AE22" s="162" t="s">
        <v>217</v>
      </c>
      <c r="AF22" s="162" t="s">
        <v>221</v>
      </c>
      <c r="AG22" s="162"/>
      <c r="AH22" s="162" t="s">
        <v>221</v>
      </c>
      <c r="AI22" s="162"/>
      <c r="AJ22" s="162" t="s">
        <v>217</v>
      </c>
      <c r="AK22" s="162"/>
      <c r="AL22" s="162" t="s">
        <v>221</v>
      </c>
      <c r="AM22" s="162"/>
      <c r="AN22" s="162" t="s">
        <v>217</v>
      </c>
      <c r="AO22" s="162" t="s">
        <v>217</v>
      </c>
      <c r="AP22" s="162" t="s">
        <v>217</v>
      </c>
      <c r="AQ22" s="162" t="s">
        <v>221</v>
      </c>
      <c r="AR22" s="162" t="s">
        <v>221</v>
      </c>
      <c r="AS22" s="162" t="s">
        <v>217</v>
      </c>
      <c r="AT22" s="162" t="s">
        <v>217</v>
      </c>
      <c r="AU22" s="162" t="s">
        <v>217</v>
      </c>
      <c r="AV22" s="162" t="s">
        <v>217</v>
      </c>
      <c r="AW22" s="162" t="s">
        <v>217</v>
      </c>
      <c r="AX22" s="162" t="s">
        <v>217</v>
      </c>
      <c r="AY22" s="162" t="s">
        <v>221</v>
      </c>
      <c r="AZ22" s="162" t="s">
        <v>221</v>
      </c>
      <c r="BA22" s="162" t="s">
        <v>217</v>
      </c>
      <c r="BB22" s="162" t="s">
        <v>221</v>
      </c>
      <c r="BC22" s="162" t="s">
        <v>221</v>
      </c>
    </row>
    <row r="23" spans="1:55" ht="19.5" customHeight="1" x14ac:dyDescent="0.15">
      <c r="A23" s="303"/>
      <c r="B23" s="164" t="s">
        <v>224</v>
      </c>
      <c r="C23" s="161">
        <v>0.01</v>
      </c>
      <c r="D23" s="152" t="s">
        <v>205</v>
      </c>
      <c r="E23" s="162" t="s">
        <v>217</v>
      </c>
      <c r="F23" s="162" t="s">
        <v>217</v>
      </c>
      <c r="G23" s="162" t="s">
        <v>217</v>
      </c>
      <c r="H23" s="162" t="s">
        <v>221</v>
      </c>
      <c r="I23" s="162" t="s">
        <v>221</v>
      </c>
      <c r="J23" s="162"/>
      <c r="K23" s="162" t="s">
        <v>217</v>
      </c>
      <c r="L23" s="162" t="s">
        <v>217</v>
      </c>
      <c r="M23" s="162" t="s">
        <v>221</v>
      </c>
      <c r="N23" s="162" t="s">
        <v>221</v>
      </c>
      <c r="O23" s="162" t="s">
        <v>217</v>
      </c>
      <c r="P23" s="162" t="s">
        <v>221</v>
      </c>
      <c r="Q23" s="162" t="s">
        <v>217</v>
      </c>
      <c r="R23" s="162" t="s">
        <v>217</v>
      </c>
      <c r="S23" s="162"/>
      <c r="T23" s="162" t="s">
        <v>217</v>
      </c>
      <c r="U23" s="162" t="s">
        <v>221</v>
      </c>
      <c r="V23" s="162" t="s">
        <v>221</v>
      </c>
      <c r="W23" s="162" t="s">
        <v>221</v>
      </c>
      <c r="X23" s="162" t="s">
        <v>221</v>
      </c>
      <c r="Y23" s="162" t="s">
        <v>221</v>
      </c>
      <c r="Z23" s="162" t="s">
        <v>221</v>
      </c>
      <c r="AA23" s="162" t="s">
        <v>217</v>
      </c>
      <c r="AB23" s="162" t="s">
        <v>217</v>
      </c>
      <c r="AC23" s="162" t="s">
        <v>217</v>
      </c>
      <c r="AD23" s="162"/>
      <c r="AE23" s="162" t="s">
        <v>217</v>
      </c>
      <c r="AF23" s="162" t="s">
        <v>221</v>
      </c>
      <c r="AG23" s="162"/>
      <c r="AH23" s="162" t="s">
        <v>221</v>
      </c>
      <c r="AI23" s="162"/>
      <c r="AJ23" s="162" t="s">
        <v>217</v>
      </c>
      <c r="AK23" s="162"/>
      <c r="AL23" s="162" t="s">
        <v>221</v>
      </c>
      <c r="AM23" s="162"/>
      <c r="AN23" s="162" t="s">
        <v>217</v>
      </c>
      <c r="AO23" s="162" t="s">
        <v>217</v>
      </c>
      <c r="AP23" s="162" t="s">
        <v>217</v>
      </c>
      <c r="AQ23" s="162" t="s">
        <v>221</v>
      </c>
      <c r="AR23" s="162" t="s">
        <v>221</v>
      </c>
      <c r="AS23" s="162" t="s">
        <v>217</v>
      </c>
      <c r="AT23" s="162" t="s">
        <v>217</v>
      </c>
      <c r="AU23" s="162" t="s">
        <v>217</v>
      </c>
      <c r="AV23" s="162" t="s">
        <v>217</v>
      </c>
      <c r="AW23" s="162" t="s">
        <v>217</v>
      </c>
      <c r="AX23" s="162" t="s">
        <v>217</v>
      </c>
      <c r="AY23" s="162" t="s">
        <v>221</v>
      </c>
      <c r="AZ23" s="162" t="s">
        <v>221</v>
      </c>
      <c r="BA23" s="162" t="s">
        <v>217</v>
      </c>
      <c r="BB23" s="162" t="s">
        <v>221</v>
      </c>
      <c r="BC23" s="162" t="s">
        <v>221</v>
      </c>
    </row>
    <row r="24" spans="1:55" ht="19.5" customHeight="1" x14ac:dyDescent="0.15">
      <c r="A24" s="303"/>
      <c r="B24" s="164" t="s">
        <v>386</v>
      </c>
      <c r="C24" s="161">
        <v>2E-3</v>
      </c>
      <c r="D24" s="152" t="s">
        <v>205</v>
      </c>
      <c r="E24" s="162" t="s">
        <v>217</v>
      </c>
      <c r="F24" s="162" t="s">
        <v>217</v>
      </c>
      <c r="G24" s="162" t="s">
        <v>217</v>
      </c>
      <c r="H24" s="162" t="s">
        <v>221</v>
      </c>
      <c r="I24" s="162" t="s">
        <v>221</v>
      </c>
      <c r="J24" s="162"/>
      <c r="K24" s="162" t="s">
        <v>217</v>
      </c>
      <c r="L24" s="162" t="s">
        <v>217</v>
      </c>
      <c r="M24" s="162" t="s">
        <v>221</v>
      </c>
      <c r="N24" s="162" t="s">
        <v>221</v>
      </c>
      <c r="O24" s="162" t="s">
        <v>217</v>
      </c>
      <c r="P24" s="162" t="s">
        <v>221</v>
      </c>
      <c r="Q24" s="162" t="s">
        <v>217</v>
      </c>
      <c r="R24" s="162" t="s">
        <v>217</v>
      </c>
      <c r="S24" s="162"/>
      <c r="T24" s="162" t="s">
        <v>217</v>
      </c>
      <c r="U24" s="162" t="s">
        <v>221</v>
      </c>
      <c r="V24" s="162" t="s">
        <v>221</v>
      </c>
      <c r="W24" s="162" t="s">
        <v>221</v>
      </c>
      <c r="X24" s="162" t="s">
        <v>221</v>
      </c>
      <c r="Y24" s="162" t="s">
        <v>221</v>
      </c>
      <c r="Z24" s="162" t="s">
        <v>221</v>
      </c>
      <c r="AA24" s="162" t="s">
        <v>217</v>
      </c>
      <c r="AB24" s="162" t="s">
        <v>217</v>
      </c>
      <c r="AC24" s="162" t="s">
        <v>217</v>
      </c>
      <c r="AD24" s="162"/>
      <c r="AE24" s="162" t="s">
        <v>217</v>
      </c>
      <c r="AF24" s="162" t="s">
        <v>221</v>
      </c>
      <c r="AG24" s="162"/>
      <c r="AH24" s="162" t="s">
        <v>221</v>
      </c>
      <c r="AI24" s="162"/>
      <c r="AJ24" s="162" t="s">
        <v>217</v>
      </c>
      <c r="AK24" s="162"/>
      <c r="AL24" s="162" t="s">
        <v>221</v>
      </c>
      <c r="AM24" s="162"/>
      <c r="AN24" s="162" t="s">
        <v>217</v>
      </c>
      <c r="AO24" s="162" t="s">
        <v>217</v>
      </c>
      <c r="AP24" s="162" t="s">
        <v>217</v>
      </c>
      <c r="AQ24" s="162" t="s">
        <v>221</v>
      </c>
      <c r="AR24" s="162" t="s">
        <v>221</v>
      </c>
      <c r="AS24" s="162" t="s">
        <v>217</v>
      </c>
      <c r="AT24" s="162" t="s">
        <v>217</v>
      </c>
      <c r="AU24" s="162" t="s">
        <v>217</v>
      </c>
      <c r="AV24" s="162" t="s">
        <v>217</v>
      </c>
      <c r="AW24" s="162" t="s">
        <v>217</v>
      </c>
      <c r="AX24" s="162" t="s">
        <v>217</v>
      </c>
      <c r="AY24" s="162" t="s">
        <v>221</v>
      </c>
      <c r="AZ24" s="162" t="s">
        <v>221</v>
      </c>
      <c r="BA24" s="162" t="s">
        <v>217</v>
      </c>
      <c r="BB24" s="162" t="s">
        <v>221</v>
      </c>
      <c r="BC24" s="162" t="s">
        <v>221</v>
      </c>
    </row>
    <row r="25" spans="1:55" ht="19.5" customHeight="1" x14ac:dyDescent="0.15">
      <c r="A25" s="303"/>
      <c r="B25" s="164" t="s">
        <v>225</v>
      </c>
      <c r="C25" s="161">
        <v>6.0000000000000001E-3</v>
      </c>
      <c r="D25" s="152" t="s">
        <v>205</v>
      </c>
      <c r="E25" s="162" t="s">
        <v>226</v>
      </c>
      <c r="F25" s="162" t="s">
        <v>226</v>
      </c>
      <c r="G25" s="162" t="s">
        <v>226</v>
      </c>
      <c r="H25" s="162" t="s">
        <v>227</v>
      </c>
      <c r="I25" s="162" t="s">
        <v>227</v>
      </c>
      <c r="J25" s="162"/>
      <c r="K25" s="162" t="s">
        <v>226</v>
      </c>
      <c r="L25" s="162" t="s">
        <v>226</v>
      </c>
      <c r="M25" s="162" t="s">
        <v>227</v>
      </c>
      <c r="N25" s="162" t="s">
        <v>227</v>
      </c>
      <c r="O25" s="162" t="s">
        <v>226</v>
      </c>
      <c r="P25" s="162" t="s">
        <v>227</v>
      </c>
      <c r="Q25" s="162" t="s">
        <v>226</v>
      </c>
      <c r="R25" s="162" t="s">
        <v>226</v>
      </c>
      <c r="S25" s="162"/>
      <c r="T25" s="162" t="s">
        <v>226</v>
      </c>
      <c r="U25" s="162" t="s">
        <v>227</v>
      </c>
      <c r="V25" s="162" t="s">
        <v>227</v>
      </c>
      <c r="W25" s="162" t="s">
        <v>227</v>
      </c>
      <c r="X25" s="162" t="s">
        <v>227</v>
      </c>
      <c r="Y25" s="162" t="s">
        <v>227</v>
      </c>
      <c r="Z25" s="162" t="s">
        <v>227</v>
      </c>
      <c r="AA25" s="162" t="s">
        <v>226</v>
      </c>
      <c r="AB25" s="162" t="s">
        <v>226</v>
      </c>
      <c r="AC25" s="162" t="s">
        <v>226</v>
      </c>
      <c r="AD25" s="162"/>
      <c r="AE25" s="162" t="s">
        <v>226</v>
      </c>
      <c r="AF25" s="162" t="s">
        <v>227</v>
      </c>
      <c r="AG25" s="162"/>
      <c r="AH25" s="162" t="s">
        <v>227</v>
      </c>
      <c r="AI25" s="162"/>
      <c r="AJ25" s="162" t="s">
        <v>226</v>
      </c>
      <c r="AK25" s="162"/>
      <c r="AL25" s="162" t="s">
        <v>227</v>
      </c>
      <c r="AM25" s="162"/>
      <c r="AN25" s="162" t="s">
        <v>226</v>
      </c>
      <c r="AO25" s="162" t="s">
        <v>226</v>
      </c>
      <c r="AP25" s="162" t="s">
        <v>226</v>
      </c>
      <c r="AQ25" s="162" t="s">
        <v>227</v>
      </c>
      <c r="AR25" s="162" t="s">
        <v>227</v>
      </c>
      <c r="AS25" s="162" t="s">
        <v>226</v>
      </c>
      <c r="AT25" s="162" t="s">
        <v>226</v>
      </c>
      <c r="AU25" s="162" t="s">
        <v>226</v>
      </c>
      <c r="AV25" s="162" t="s">
        <v>226</v>
      </c>
      <c r="AW25" s="162" t="s">
        <v>226</v>
      </c>
      <c r="AX25" s="162" t="s">
        <v>226</v>
      </c>
      <c r="AY25" s="162" t="s">
        <v>227</v>
      </c>
      <c r="AZ25" s="162" t="s">
        <v>227</v>
      </c>
      <c r="BA25" s="162" t="s">
        <v>226</v>
      </c>
      <c r="BB25" s="162" t="s">
        <v>227</v>
      </c>
      <c r="BC25" s="162" t="s">
        <v>227</v>
      </c>
    </row>
    <row r="26" spans="1:55" ht="19.5" customHeight="1" x14ac:dyDescent="0.15">
      <c r="A26" s="303"/>
      <c r="B26" s="164" t="s">
        <v>228</v>
      </c>
      <c r="C26" s="161">
        <v>3.0000000000000001E-3</v>
      </c>
      <c r="D26" s="152" t="s">
        <v>205</v>
      </c>
      <c r="E26" s="162" t="s">
        <v>226</v>
      </c>
      <c r="F26" s="162" t="s">
        <v>226</v>
      </c>
      <c r="G26" s="162" t="s">
        <v>226</v>
      </c>
      <c r="H26" s="162" t="s">
        <v>206</v>
      </c>
      <c r="I26" s="162" t="s">
        <v>206</v>
      </c>
      <c r="J26" s="162"/>
      <c r="K26" s="162" t="s">
        <v>226</v>
      </c>
      <c r="L26" s="162" t="s">
        <v>226</v>
      </c>
      <c r="M26" s="162" t="s">
        <v>206</v>
      </c>
      <c r="N26" s="162" t="s">
        <v>206</v>
      </c>
      <c r="O26" s="162" t="s">
        <v>226</v>
      </c>
      <c r="P26" s="162" t="s">
        <v>206</v>
      </c>
      <c r="Q26" s="162" t="s">
        <v>226</v>
      </c>
      <c r="R26" s="162" t="s">
        <v>226</v>
      </c>
      <c r="S26" s="162"/>
      <c r="T26" s="162" t="s">
        <v>226</v>
      </c>
      <c r="U26" s="162" t="s">
        <v>206</v>
      </c>
      <c r="V26" s="162" t="s">
        <v>206</v>
      </c>
      <c r="W26" s="162" t="s">
        <v>206</v>
      </c>
      <c r="X26" s="162" t="s">
        <v>206</v>
      </c>
      <c r="Y26" s="162" t="s">
        <v>206</v>
      </c>
      <c r="Z26" s="162" t="s">
        <v>206</v>
      </c>
      <c r="AA26" s="162" t="s">
        <v>226</v>
      </c>
      <c r="AB26" s="162" t="s">
        <v>226</v>
      </c>
      <c r="AC26" s="162" t="s">
        <v>226</v>
      </c>
      <c r="AD26" s="162"/>
      <c r="AE26" s="162" t="s">
        <v>226</v>
      </c>
      <c r="AF26" s="162" t="s">
        <v>206</v>
      </c>
      <c r="AG26" s="162"/>
      <c r="AH26" s="162" t="s">
        <v>206</v>
      </c>
      <c r="AI26" s="162"/>
      <c r="AJ26" s="162" t="s">
        <v>226</v>
      </c>
      <c r="AK26" s="162"/>
      <c r="AL26" s="162" t="s">
        <v>206</v>
      </c>
      <c r="AM26" s="162"/>
      <c r="AN26" s="162" t="s">
        <v>226</v>
      </c>
      <c r="AO26" s="162" t="s">
        <v>226</v>
      </c>
      <c r="AP26" s="162" t="s">
        <v>226</v>
      </c>
      <c r="AQ26" s="162" t="s">
        <v>206</v>
      </c>
      <c r="AR26" s="162" t="s">
        <v>206</v>
      </c>
      <c r="AS26" s="162" t="s">
        <v>226</v>
      </c>
      <c r="AT26" s="162" t="s">
        <v>226</v>
      </c>
      <c r="AU26" s="162" t="s">
        <v>226</v>
      </c>
      <c r="AV26" s="162" t="s">
        <v>226</v>
      </c>
      <c r="AW26" s="162" t="s">
        <v>226</v>
      </c>
      <c r="AX26" s="162" t="s">
        <v>226</v>
      </c>
      <c r="AY26" s="162" t="s">
        <v>206</v>
      </c>
      <c r="AZ26" s="162" t="s">
        <v>206</v>
      </c>
      <c r="BA26" s="162" t="s">
        <v>226</v>
      </c>
      <c r="BB26" s="162" t="s">
        <v>206</v>
      </c>
      <c r="BC26" s="162" t="s">
        <v>206</v>
      </c>
    </row>
    <row r="27" spans="1:55" ht="19.5" customHeight="1" x14ac:dyDescent="0.15">
      <c r="A27" s="303"/>
      <c r="B27" s="164" t="s">
        <v>229</v>
      </c>
      <c r="C27" s="161">
        <v>0.02</v>
      </c>
      <c r="D27" s="152" t="s">
        <v>205</v>
      </c>
      <c r="E27" s="162" t="s">
        <v>211</v>
      </c>
      <c r="F27" s="162" t="s">
        <v>211</v>
      </c>
      <c r="G27" s="162" t="s">
        <v>211</v>
      </c>
      <c r="H27" s="162" t="s">
        <v>226</v>
      </c>
      <c r="I27" s="162" t="s">
        <v>226</v>
      </c>
      <c r="J27" s="162"/>
      <c r="K27" s="162" t="s">
        <v>211</v>
      </c>
      <c r="L27" s="162" t="s">
        <v>211</v>
      </c>
      <c r="M27" s="162" t="s">
        <v>226</v>
      </c>
      <c r="N27" s="162" t="s">
        <v>226</v>
      </c>
      <c r="O27" s="162" t="s">
        <v>211</v>
      </c>
      <c r="P27" s="162" t="s">
        <v>226</v>
      </c>
      <c r="Q27" s="162" t="s">
        <v>211</v>
      </c>
      <c r="R27" s="162" t="s">
        <v>211</v>
      </c>
      <c r="S27" s="162"/>
      <c r="T27" s="162" t="s">
        <v>211</v>
      </c>
      <c r="U27" s="162" t="s">
        <v>226</v>
      </c>
      <c r="V27" s="162" t="s">
        <v>226</v>
      </c>
      <c r="W27" s="162" t="s">
        <v>226</v>
      </c>
      <c r="X27" s="162" t="s">
        <v>226</v>
      </c>
      <c r="Y27" s="162" t="s">
        <v>226</v>
      </c>
      <c r="Z27" s="162" t="s">
        <v>226</v>
      </c>
      <c r="AA27" s="162" t="s">
        <v>211</v>
      </c>
      <c r="AB27" s="162" t="s">
        <v>211</v>
      </c>
      <c r="AC27" s="162" t="s">
        <v>211</v>
      </c>
      <c r="AD27" s="162"/>
      <c r="AE27" s="162" t="s">
        <v>211</v>
      </c>
      <c r="AF27" s="162" t="s">
        <v>226</v>
      </c>
      <c r="AG27" s="162"/>
      <c r="AH27" s="162" t="s">
        <v>226</v>
      </c>
      <c r="AI27" s="162"/>
      <c r="AJ27" s="162" t="s">
        <v>211</v>
      </c>
      <c r="AK27" s="162"/>
      <c r="AL27" s="162" t="s">
        <v>226</v>
      </c>
      <c r="AM27" s="162"/>
      <c r="AN27" s="162" t="s">
        <v>211</v>
      </c>
      <c r="AO27" s="162" t="s">
        <v>211</v>
      </c>
      <c r="AP27" s="162" t="s">
        <v>211</v>
      </c>
      <c r="AQ27" s="162" t="s">
        <v>226</v>
      </c>
      <c r="AR27" s="162" t="s">
        <v>226</v>
      </c>
      <c r="AS27" s="162" t="s">
        <v>211</v>
      </c>
      <c r="AT27" s="162" t="s">
        <v>211</v>
      </c>
      <c r="AU27" s="162" t="s">
        <v>211</v>
      </c>
      <c r="AV27" s="162" t="s">
        <v>211</v>
      </c>
      <c r="AW27" s="162" t="s">
        <v>211</v>
      </c>
      <c r="AX27" s="162" t="s">
        <v>211</v>
      </c>
      <c r="AY27" s="162" t="s">
        <v>226</v>
      </c>
      <c r="AZ27" s="162" t="s">
        <v>226</v>
      </c>
      <c r="BA27" s="162" t="s">
        <v>211</v>
      </c>
      <c r="BB27" s="162" t="s">
        <v>226</v>
      </c>
      <c r="BC27" s="162" t="s">
        <v>226</v>
      </c>
    </row>
    <row r="28" spans="1:55" ht="19.5" customHeight="1" x14ac:dyDescent="0.15">
      <c r="A28" s="303"/>
      <c r="B28" s="164" t="s">
        <v>230</v>
      </c>
      <c r="C28" s="161">
        <v>0.01</v>
      </c>
      <c r="D28" s="152" t="s">
        <v>205</v>
      </c>
      <c r="E28" s="162" t="s">
        <v>217</v>
      </c>
      <c r="F28" s="162" t="s">
        <v>217</v>
      </c>
      <c r="G28" s="162" t="s">
        <v>217</v>
      </c>
      <c r="H28" s="162" t="s">
        <v>221</v>
      </c>
      <c r="I28" s="162" t="s">
        <v>221</v>
      </c>
      <c r="J28" s="162"/>
      <c r="K28" s="162" t="s">
        <v>217</v>
      </c>
      <c r="L28" s="162" t="s">
        <v>217</v>
      </c>
      <c r="M28" s="162" t="s">
        <v>221</v>
      </c>
      <c r="N28" s="162" t="s">
        <v>221</v>
      </c>
      <c r="O28" s="162" t="s">
        <v>217</v>
      </c>
      <c r="P28" s="162" t="s">
        <v>221</v>
      </c>
      <c r="Q28" s="162" t="s">
        <v>217</v>
      </c>
      <c r="R28" s="162" t="s">
        <v>217</v>
      </c>
      <c r="S28" s="162"/>
      <c r="T28" s="162" t="s">
        <v>217</v>
      </c>
      <c r="U28" s="162" t="s">
        <v>221</v>
      </c>
      <c r="V28" s="162" t="s">
        <v>221</v>
      </c>
      <c r="W28" s="162" t="s">
        <v>221</v>
      </c>
      <c r="X28" s="162" t="s">
        <v>221</v>
      </c>
      <c r="Y28" s="162" t="s">
        <v>221</v>
      </c>
      <c r="Z28" s="162" t="s">
        <v>221</v>
      </c>
      <c r="AA28" s="162" t="s">
        <v>217</v>
      </c>
      <c r="AB28" s="162" t="s">
        <v>217</v>
      </c>
      <c r="AC28" s="162" t="s">
        <v>217</v>
      </c>
      <c r="AD28" s="162"/>
      <c r="AE28" s="162" t="s">
        <v>217</v>
      </c>
      <c r="AF28" s="162" t="s">
        <v>221</v>
      </c>
      <c r="AG28" s="162"/>
      <c r="AH28" s="162" t="s">
        <v>221</v>
      </c>
      <c r="AI28" s="162"/>
      <c r="AJ28" s="162" t="s">
        <v>217</v>
      </c>
      <c r="AK28" s="162"/>
      <c r="AL28" s="162" t="s">
        <v>221</v>
      </c>
      <c r="AM28" s="162"/>
      <c r="AN28" s="162" t="s">
        <v>217</v>
      </c>
      <c r="AO28" s="162" t="s">
        <v>217</v>
      </c>
      <c r="AP28" s="162" t="s">
        <v>217</v>
      </c>
      <c r="AQ28" s="162" t="s">
        <v>221</v>
      </c>
      <c r="AR28" s="162" t="s">
        <v>221</v>
      </c>
      <c r="AS28" s="162" t="s">
        <v>217</v>
      </c>
      <c r="AT28" s="162" t="s">
        <v>217</v>
      </c>
      <c r="AU28" s="162" t="s">
        <v>217</v>
      </c>
      <c r="AV28" s="162" t="s">
        <v>217</v>
      </c>
      <c r="AW28" s="162" t="s">
        <v>217</v>
      </c>
      <c r="AX28" s="162" t="s">
        <v>217</v>
      </c>
      <c r="AY28" s="162" t="s">
        <v>221</v>
      </c>
      <c r="AZ28" s="162" t="s">
        <v>221</v>
      </c>
      <c r="BA28" s="162" t="s">
        <v>217</v>
      </c>
      <c r="BB28" s="162" t="s">
        <v>221</v>
      </c>
      <c r="BC28" s="162" t="s">
        <v>221</v>
      </c>
    </row>
    <row r="29" spans="1:55" ht="19.5" customHeight="1" x14ac:dyDescent="0.15">
      <c r="A29" s="303"/>
      <c r="B29" s="164" t="s">
        <v>231</v>
      </c>
      <c r="C29" s="161">
        <v>0.01</v>
      </c>
      <c r="D29" s="152" t="s">
        <v>205</v>
      </c>
      <c r="E29" s="162" t="s">
        <v>211</v>
      </c>
      <c r="F29" s="162" t="s">
        <v>211</v>
      </c>
      <c r="G29" s="162" t="s">
        <v>211</v>
      </c>
      <c r="H29" s="162" t="s">
        <v>211</v>
      </c>
      <c r="I29" s="162" t="s">
        <v>211</v>
      </c>
      <c r="J29" s="162"/>
      <c r="K29" s="162" t="s">
        <v>211</v>
      </c>
      <c r="L29" s="162" t="s">
        <v>211</v>
      </c>
      <c r="M29" s="162" t="s">
        <v>211</v>
      </c>
      <c r="N29" s="162" t="s">
        <v>211</v>
      </c>
      <c r="O29" s="162" t="s">
        <v>211</v>
      </c>
      <c r="P29" s="162" t="s">
        <v>211</v>
      </c>
      <c r="Q29" s="162" t="s">
        <v>211</v>
      </c>
      <c r="R29" s="165" t="s">
        <v>211</v>
      </c>
      <c r="S29" s="162"/>
      <c r="T29" s="162" t="s">
        <v>211</v>
      </c>
      <c r="U29" s="162" t="s">
        <v>211</v>
      </c>
      <c r="V29" s="162" t="s">
        <v>211</v>
      </c>
      <c r="W29" s="162" t="s">
        <v>211</v>
      </c>
      <c r="X29" s="162" t="s">
        <v>211</v>
      </c>
      <c r="Y29" s="162" t="s">
        <v>211</v>
      </c>
      <c r="Z29" s="162" t="s">
        <v>211</v>
      </c>
      <c r="AA29" s="162" t="s">
        <v>211</v>
      </c>
      <c r="AB29" s="162" t="s">
        <v>211</v>
      </c>
      <c r="AC29" s="162" t="s">
        <v>211</v>
      </c>
      <c r="AD29" s="162"/>
      <c r="AE29" s="162" t="s">
        <v>211</v>
      </c>
      <c r="AF29" s="162" t="s">
        <v>211</v>
      </c>
      <c r="AG29" s="162"/>
      <c r="AH29" s="162" t="s">
        <v>211</v>
      </c>
      <c r="AI29" s="162"/>
      <c r="AJ29" s="162" t="s">
        <v>211</v>
      </c>
      <c r="AK29" s="162"/>
      <c r="AL29" s="162" t="s">
        <v>211</v>
      </c>
      <c r="AM29" s="162"/>
      <c r="AN29" s="162" t="s">
        <v>211</v>
      </c>
      <c r="AO29" s="162" t="s">
        <v>211</v>
      </c>
      <c r="AP29" s="162" t="s">
        <v>211</v>
      </c>
      <c r="AQ29" s="162" t="s">
        <v>211</v>
      </c>
      <c r="AR29" s="162" t="s">
        <v>211</v>
      </c>
      <c r="AS29" s="162" t="s">
        <v>211</v>
      </c>
      <c r="AT29" s="162" t="s">
        <v>211</v>
      </c>
      <c r="AU29" s="162" t="s">
        <v>211</v>
      </c>
      <c r="AV29" s="162" t="s">
        <v>211</v>
      </c>
      <c r="AW29" s="162" t="s">
        <v>211</v>
      </c>
      <c r="AX29" s="162" t="s">
        <v>211</v>
      </c>
      <c r="AY29" s="162" t="s">
        <v>211</v>
      </c>
      <c r="AZ29" s="162" t="s">
        <v>211</v>
      </c>
      <c r="BA29" s="162" t="s">
        <v>211</v>
      </c>
      <c r="BB29" s="162" t="s">
        <v>211</v>
      </c>
      <c r="BC29" s="162" t="s">
        <v>211</v>
      </c>
    </row>
    <row r="30" spans="1:55" ht="19.5" customHeight="1" x14ac:dyDescent="0.15">
      <c r="A30" s="303"/>
      <c r="B30" s="164" t="s">
        <v>232</v>
      </c>
      <c r="C30" s="161" t="s">
        <v>233</v>
      </c>
      <c r="D30" s="152" t="s">
        <v>205</v>
      </c>
      <c r="E30" s="163">
        <v>1.3</v>
      </c>
      <c r="F30" s="166">
        <v>1</v>
      </c>
      <c r="G30" s="163">
        <v>0.78</v>
      </c>
      <c r="H30" s="163">
        <v>0.43</v>
      </c>
      <c r="I30" s="163">
        <v>0.64</v>
      </c>
      <c r="J30" s="162"/>
      <c r="K30" s="163">
        <v>0.57999999999999996</v>
      </c>
      <c r="L30" s="166">
        <v>1</v>
      </c>
      <c r="M30" s="162" t="s">
        <v>234</v>
      </c>
      <c r="N30" s="162" t="s">
        <v>234</v>
      </c>
      <c r="O30" s="163">
        <v>0.14000000000000001</v>
      </c>
      <c r="P30" s="163">
        <v>7.0000000000000007E-2</v>
      </c>
      <c r="Q30" s="163">
        <v>0.35</v>
      </c>
      <c r="R30" s="167">
        <v>0.9</v>
      </c>
      <c r="S30" s="162"/>
      <c r="T30" s="167">
        <v>0.4</v>
      </c>
      <c r="U30" s="163">
        <v>0.08</v>
      </c>
      <c r="V30" s="162" t="s">
        <v>234</v>
      </c>
      <c r="W30" s="163">
        <v>0.11</v>
      </c>
      <c r="X30" s="162" t="s">
        <v>234</v>
      </c>
      <c r="Y30" s="163">
        <v>0.03</v>
      </c>
      <c r="Z30" s="162" t="s">
        <v>234</v>
      </c>
      <c r="AA30" s="163" t="s">
        <v>235</v>
      </c>
      <c r="AB30" s="163" t="s">
        <v>235</v>
      </c>
      <c r="AC30" s="163">
        <v>0.18</v>
      </c>
      <c r="AD30" s="162"/>
      <c r="AE30" s="163">
        <v>4.5999999999999996</v>
      </c>
      <c r="AF30" s="163">
        <v>0.21</v>
      </c>
      <c r="AG30" s="162"/>
      <c r="AH30" s="163">
        <v>1.41</v>
      </c>
      <c r="AI30" s="162"/>
      <c r="AJ30" s="163">
        <v>5.3</v>
      </c>
      <c r="AK30" s="162"/>
      <c r="AL30" s="163">
        <v>0.46</v>
      </c>
      <c r="AM30" s="162"/>
      <c r="AN30" s="163">
        <v>0.16</v>
      </c>
      <c r="AO30" s="163">
        <v>1.3</v>
      </c>
      <c r="AP30" s="163">
        <v>0.15</v>
      </c>
      <c r="AQ30" s="163">
        <v>0.13</v>
      </c>
      <c r="AR30" s="162" t="s">
        <v>234</v>
      </c>
      <c r="AS30" s="163">
        <v>0.18</v>
      </c>
      <c r="AT30" s="163">
        <v>0.23</v>
      </c>
      <c r="AU30" s="163">
        <v>0.43</v>
      </c>
      <c r="AV30" s="163">
        <v>0.17</v>
      </c>
      <c r="AW30" s="163">
        <v>0.15</v>
      </c>
      <c r="AX30" s="163">
        <v>2.6</v>
      </c>
      <c r="AY30" s="162" t="s">
        <v>234</v>
      </c>
      <c r="AZ30" s="162" t="s">
        <v>234</v>
      </c>
      <c r="BA30" s="163">
        <v>1.1000000000000001</v>
      </c>
      <c r="BB30" s="163" t="s">
        <v>213</v>
      </c>
      <c r="BC30" s="162" t="s">
        <v>213</v>
      </c>
    </row>
    <row r="31" spans="1:55" ht="19.5" customHeight="1" x14ac:dyDescent="0.15">
      <c r="A31" s="303"/>
      <c r="B31" s="164" t="s">
        <v>236</v>
      </c>
      <c r="C31" s="161" t="s">
        <v>233</v>
      </c>
      <c r="D31" s="152" t="s">
        <v>205</v>
      </c>
      <c r="E31" s="162" t="s">
        <v>235</v>
      </c>
      <c r="F31" s="163">
        <v>0.26</v>
      </c>
      <c r="G31" s="163">
        <v>10</v>
      </c>
      <c r="H31" s="163">
        <v>5.2999999999999999E-2</v>
      </c>
      <c r="I31" s="163">
        <v>0.113</v>
      </c>
      <c r="J31" s="162"/>
      <c r="K31" s="162" t="s">
        <v>235</v>
      </c>
      <c r="L31" s="162" t="s">
        <v>235</v>
      </c>
      <c r="M31" s="162" t="s">
        <v>234</v>
      </c>
      <c r="N31" s="162" t="s">
        <v>234</v>
      </c>
      <c r="O31" s="162" t="s">
        <v>235</v>
      </c>
      <c r="P31" s="162" t="s">
        <v>226</v>
      </c>
      <c r="Q31" s="162" t="s">
        <v>235</v>
      </c>
      <c r="R31" s="162" t="s">
        <v>235</v>
      </c>
      <c r="S31" s="162"/>
      <c r="T31" s="162" t="s">
        <v>235</v>
      </c>
      <c r="U31" s="163">
        <v>1E-3</v>
      </c>
      <c r="V31" s="162" t="s">
        <v>234</v>
      </c>
      <c r="W31" s="163">
        <v>1E-3</v>
      </c>
      <c r="X31" s="162" t="s">
        <v>234</v>
      </c>
      <c r="Y31" s="163">
        <v>1E-3</v>
      </c>
      <c r="Z31" s="162" t="s">
        <v>234</v>
      </c>
      <c r="AA31" s="162" t="s">
        <v>235</v>
      </c>
      <c r="AB31" s="162" t="s">
        <v>235</v>
      </c>
      <c r="AC31" s="163" t="s">
        <v>235</v>
      </c>
      <c r="AD31" s="162"/>
      <c r="AE31" s="163">
        <v>0.09</v>
      </c>
      <c r="AF31" s="163">
        <v>1.6E-2</v>
      </c>
      <c r="AG31" s="162"/>
      <c r="AH31" s="163">
        <v>4.1000000000000002E-2</v>
      </c>
      <c r="AI31" s="162"/>
      <c r="AJ31" s="163">
        <v>0.09</v>
      </c>
      <c r="AK31" s="162"/>
      <c r="AL31" s="163">
        <v>6.8000000000000005E-2</v>
      </c>
      <c r="AM31" s="162"/>
      <c r="AN31" s="163">
        <v>0.28000000000000003</v>
      </c>
      <c r="AO31" s="163">
        <v>0.32</v>
      </c>
      <c r="AP31" s="162" t="s">
        <v>235</v>
      </c>
      <c r="AQ31" s="163">
        <v>1E-3</v>
      </c>
      <c r="AR31" s="162" t="s">
        <v>234</v>
      </c>
      <c r="AS31" s="162" t="s">
        <v>235</v>
      </c>
      <c r="AT31" s="162" t="s">
        <v>235</v>
      </c>
      <c r="AU31" s="162" t="s">
        <v>235</v>
      </c>
      <c r="AV31" s="163">
        <v>0.79</v>
      </c>
      <c r="AW31" s="163">
        <v>0.09</v>
      </c>
      <c r="AX31" s="163">
        <v>0.79</v>
      </c>
      <c r="AY31" s="162" t="s">
        <v>234</v>
      </c>
      <c r="AZ31" s="162" t="s">
        <v>234</v>
      </c>
      <c r="BA31" s="162" t="s">
        <v>235</v>
      </c>
      <c r="BB31" s="162" t="s">
        <v>226</v>
      </c>
      <c r="BC31" s="162" t="s">
        <v>226</v>
      </c>
    </row>
    <row r="32" spans="1:55" ht="19.5" customHeight="1" x14ac:dyDescent="0.15">
      <c r="A32" s="303"/>
      <c r="B32" s="168" t="s">
        <v>387</v>
      </c>
      <c r="C32" s="161">
        <v>10</v>
      </c>
      <c r="D32" s="152" t="s">
        <v>205</v>
      </c>
      <c r="E32" s="163">
        <v>1.3</v>
      </c>
      <c r="F32" s="163">
        <v>1.2</v>
      </c>
      <c r="G32" s="163">
        <v>10</v>
      </c>
      <c r="H32" s="163">
        <v>0.49</v>
      </c>
      <c r="I32" s="163">
        <v>0.76</v>
      </c>
      <c r="J32" s="162"/>
      <c r="K32" s="163">
        <v>0.6</v>
      </c>
      <c r="L32" s="166">
        <v>1</v>
      </c>
      <c r="M32" s="163">
        <v>2.1000000000000001E-2</v>
      </c>
      <c r="N32" s="163">
        <v>4.1000000000000002E-2</v>
      </c>
      <c r="O32" s="163">
        <v>0.1</v>
      </c>
      <c r="P32" s="163">
        <v>7.0999999999999994E-2</v>
      </c>
      <c r="Q32" s="163">
        <v>0.4</v>
      </c>
      <c r="R32" s="163">
        <v>0.9</v>
      </c>
      <c r="S32" s="162"/>
      <c r="T32" s="163">
        <v>0.4</v>
      </c>
      <c r="U32" s="163">
        <v>0.08</v>
      </c>
      <c r="V32" s="163">
        <v>5.0999999999999997E-2</v>
      </c>
      <c r="W32" s="163">
        <v>0.12</v>
      </c>
      <c r="X32" s="163">
        <v>4.1000000000000002E-2</v>
      </c>
      <c r="Y32" s="163">
        <v>0.03</v>
      </c>
      <c r="Z32" s="163">
        <v>6.0999999999999999E-2</v>
      </c>
      <c r="AA32" s="163" t="s">
        <v>209</v>
      </c>
      <c r="AB32" s="163" t="s">
        <v>209</v>
      </c>
      <c r="AC32" s="163">
        <v>0.2</v>
      </c>
      <c r="AD32" s="162"/>
      <c r="AE32" s="163">
        <v>4.5999999999999996</v>
      </c>
      <c r="AF32" s="163">
        <v>0.23</v>
      </c>
      <c r="AG32" s="162"/>
      <c r="AH32" s="163">
        <v>1.45</v>
      </c>
      <c r="AI32" s="162"/>
      <c r="AJ32" s="163">
        <v>5.3</v>
      </c>
      <c r="AK32" s="162"/>
      <c r="AL32" s="163">
        <v>0.53</v>
      </c>
      <c r="AM32" s="162"/>
      <c r="AN32" s="163">
        <v>0.4</v>
      </c>
      <c r="AO32" s="163">
        <v>1.6</v>
      </c>
      <c r="AP32" s="163">
        <v>0.2</v>
      </c>
      <c r="AQ32" s="163">
        <v>0.13</v>
      </c>
      <c r="AR32" s="163">
        <v>7.0999999999999994E-2</v>
      </c>
      <c r="AS32" s="163">
        <v>0.2</v>
      </c>
      <c r="AT32" s="163">
        <v>0.2</v>
      </c>
      <c r="AU32" s="163">
        <v>0.4</v>
      </c>
      <c r="AV32" s="163">
        <v>0.9</v>
      </c>
      <c r="AW32" s="163">
        <v>0.2</v>
      </c>
      <c r="AX32" s="163">
        <v>3.3</v>
      </c>
      <c r="AY32" s="163">
        <v>0.04</v>
      </c>
      <c r="AZ32" s="163">
        <v>0.18</v>
      </c>
      <c r="BA32" s="163">
        <v>1.1000000000000001</v>
      </c>
      <c r="BB32" s="162" t="s">
        <v>237</v>
      </c>
      <c r="BC32" s="162" t="s">
        <v>237</v>
      </c>
    </row>
    <row r="33" spans="1:55" ht="19.5" customHeight="1" x14ac:dyDescent="0.15">
      <c r="A33" s="303"/>
      <c r="B33" s="164" t="s">
        <v>238</v>
      </c>
      <c r="C33" s="161">
        <v>0.8</v>
      </c>
      <c r="D33" s="152" t="s">
        <v>205</v>
      </c>
      <c r="E33" s="162" t="s">
        <v>239</v>
      </c>
      <c r="F33" s="162" t="s">
        <v>239</v>
      </c>
      <c r="G33" s="162" t="s">
        <v>239</v>
      </c>
      <c r="H33" s="162" t="s">
        <v>234</v>
      </c>
      <c r="I33" s="162" t="s">
        <v>234</v>
      </c>
      <c r="J33" s="163">
        <v>0.12</v>
      </c>
      <c r="K33" s="162" t="s">
        <v>234</v>
      </c>
      <c r="L33" s="163" t="s">
        <v>239</v>
      </c>
      <c r="M33" s="162" t="s">
        <v>235</v>
      </c>
      <c r="N33" s="162" t="s">
        <v>235</v>
      </c>
      <c r="O33" s="162" t="s">
        <v>239</v>
      </c>
      <c r="P33" s="162" t="s">
        <v>235</v>
      </c>
      <c r="Q33" s="162" t="s">
        <v>234</v>
      </c>
      <c r="R33" s="162" t="s">
        <v>239</v>
      </c>
      <c r="S33" s="162" t="s">
        <v>239</v>
      </c>
      <c r="T33" s="162" t="s">
        <v>239</v>
      </c>
      <c r="U33" s="162" t="s">
        <v>235</v>
      </c>
      <c r="V33" s="162" t="s">
        <v>235</v>
      </c>
      <c r="W33" s="163">
        <v>0.08</v>
      </c>
      <c r="X33" s="162" t="s">
        <v>235</v>
      </c>
      <c r="Y33" s="163">
        <v>0.05</v>
      </c>
      <c r="Z33" s="162" t="s">
        <v>235</v>
      </c>
      <c r="AA33" s="162" t="s">
        <v>234</v>
      </c>
      <c r="AB33" s="163" t="s">
        <v>239</v>
      </c>
      <c r="AC33" s="162" t="s">
        <v>234</v>
      </c>
      <c r="AD33" s="165" t="s">
        <v>239</v>
      </c>
      <c r="AE33" s="162" t="s">
        <v>239</v>
      </c>
      <c r="AF33" s="162" t="s">
        <v>234</v>
      </c>
      <c r="AG33" s="163">
        <v>0.06</v>
      </c>
      <c r="AH33" s="162" t="s">
        <v>234</v>
      </c>
      <c r="AI33" s="163">
        <v>7.0000000000000007E-2</v>
      </c>
      <c r="AJ33" s="162" t="s">
        <v>234</v>
      </c>
      <c r="AK33" s="163" t="s">
        <v>239</v>
      </c>
      <c r="AL33" s="162" t="s">
        <v>234</v>
      </c>
      <c r="AM33" s="167">
        <v>0.1</v>
      </c>
      <c r="AN33" s="165" t="s">
        <v>239</v>
      </c>
      <c r="AO33" s="163" t="s">
        <v>239</v>
      </c>
      <c r="AP33" s="163" t="s">
        <v>239</v>
      </c>
      <c r="AQ33" s="162" t="s">
        <v>235</v>
      </c>
      <c r="AR33" s="162" t="s">
        <v>235</v>
      </c>
      <c r="AS33" s="162" t="s">
        <v>239</v>
      </c>
      <c r="AT33" s="162" t="s">
        <v>239</v>
      </c>
      <c r="AU33" s="162" t="s">
        <v>239</v>
      </c>
      <c r="AV33" s="163">
        <v>0.08</v>
      </c>
      <c r="AW33" s="163" t="s">
        <v>239</v>
      </c>
      <c r="AX33" s="163" t="s">
        <v>239</v>
      </c>
      <c r="AY33" s="163" t="s">
        <v>235</v>
      </c>
      <c r="AZ33" s="163" t="s">
        <v>235</v>
      </c>
      <c r="BA33" s="163" t="s">
        <v>239</v>
      </c>
      <c r="BB33" s="162" t="s">
        <v>235</v>
      </c>
      <c r="BC33" s="162" t="s">
        <v>235</v>
      </c>
    </row>
    <row r="34" spans="1:55" ht="19.5" customHeight="1" x14ac:dyDescent="0.15">
      <c r="A34" s="303"/>
      <c r="B34" s="164" t="s">
        <v>240</v>
      </c>
      <c r="C34" s="161">
        <v>1</v>
      </c>
      <c r="D34" s="152" t="s">
        <v>388</v>
      </c>
      <c r="E34" s="162" t="s">
        <v>235</v>
      </c>
      <c r="F34" s="162" t="s">
        <v>235</v>
      </c>
      <c r="G34" s="162" t="s">
        <v>235</v>
      </c>
      <c r="H34" s="162" t="s">
        <v>234</v>
      </c>
      <c r="I34" s="162" t="s">
        <v>234</v>
      </c>
      <c r="J34" s="163">
        <v>0.14000000000000001</v>
      </c>
      <c r="K34" s="162" t="s">
        <v>234</v>
      </c>
      <c r="L34" s="163">
        <v>0.13</v>
      </c>
      <c r="M34" s="162" t="s">
        <v>213</v>
      </c>
      <c r="N34" s="163" t="s">
        <v>213</v>
      </c>
      <c r="O34" s="162" t="s">
        <v>235</v>
      </c>
      <c r="P34" s="162" t="s">
        <v>213</v>
      </c>
      <c r="Q34" s="162" t="s">
        <v>234</v>
      </c>
      <c r="R34" s="163">
        <v>0.32</v>
      </c>
      <c r="S34" s="163">
        <v>0.17</v>
      </c>
      <c r="T34" s="162" t="s">
        <v>235</v>
      </c>
      <c r="U34" s="162" t="s">
        <v>213</v>
      </c>
      <c r="V34" s="162" t="s">
        <v>213</v>
      </c>
      <c r="W34" s="163">
        <v>0.36</v>
      </c>
      <c r="X34" s="162" t="s">
        <v>213</v>
      </c>
      <c r="Y34" s="163">
        <v>0.24</v>
      </c>
      <c r="Z34" s="162" t="s">
        <v>213</v>
      </c>
      <c r="AA34" s="162" t="s">
        <v>234</v>
      </c>
      <c r="AB34" s="162" t="s">
        <v>235</v>
      </c>
      <c r="AC34" s="162" t="s">
        <v>234</v>
      </c>
      <c r="AD34" s="162" t="s">
        <v>235</v>
      </c>
      <c r="AE34" s="162" t="s">
        <v>235</v>
      </c>
      <c r="AF34" s="162" t="s">
        <v>234</v>
      </c>
      <c r="AG34" s="163">
        <v>0.23</v>
      </c>
      <c r="AH34" s="162" t="s">
        <v>234</v>
      </c>
      <c r="AI34" s="163">
        <v>0.05</v>
      </c>
      <c r="AJ34" s="162" t="s">
        <v>234</v>
      </c>
      <c r="AK34" s="163">
        <v>0.09</v>
      </c>
      <c r="AL34" s="162" t="s">
        <v>234</v>
      </c>
      <c r="AM34" s="163">
        <v>0.04</v>
      </c>
      <c r="AN34" s="162" t="s">
        <v>235</v>
      </c>
      <c r="AO34" s="163">
        <v>0.11</v>
      </c>
      <c r="AP34" s="162" t="s">
        <v>235</v>
      </c>
      <c r="AQ34" s="163">
        <v>0.02</v>
      </c>
      <c r="AR34" s="162" t="s">
        <v>213</v>
      </c>
      <c r="AS34" s="162" t="s">
        <v>235</v>
      </c>
      <c r="AT34" s="162" t="s">
        <v>235</v>
      </c>
      <c r="AU34" s="162" t="s">
        <v>235</v>
      </c>
      <c r="AV34" s="162" t="s">
        <v>235</v>
      </c>
      <c r="AW34" s="162" t="s">
        <v>235</v>
      </c>
      <c r="AX34" s="163" t="s">
        <v>235</v>
      </c>
      <c r="AY34" s="162" t="s">
        <v>213</v>
      </c>
      <c r="AZ34" s="162" t="s">
        <v>213</v>
      </c>
      <c r="BA34" s="163" t="s">
        <v>235</v>
      </c>
      <c r="BB34" s="162" t="s">
        <v>213</v>
      </c>
      <c r="BC34" s="162" t="s">
        <v>213</v>
      </c>
    </row>
    <row r="35" spans="1:55" ht="19.5" customHeight="1" x14ac:dyDescent="0.15">
      <c r="A35" s="303"/>
      <c r="B35" s="164" t="s">
        <v>241</v>
      </c>
      <c r="C35" s="161">
        <v>0.05</v>
      </c>
      <c r="D35" s="152" t="s">
        <v>205</v>
      </c>
      <c r="E35" s="162" t="s">
        <v>214</v>
      </c>
      <c r="F35" s="162" t="s">
        <v>214</v>
      </c>
      <c r="G35" s="162" t="s">
        <v>214</v>
      </c>
      <c r="H35" s="162" t="s">
        <v>214</v>
      </c>
      <c r="I35" s="162" t="s">
        <v>214</v>
      </c>
      <c r="J35" s="162"/>
      <c r="K35" s="162" t="s">
        <v>214</v>
      </c>
      <c r="L35" s="162" t="s">
        <v>214</v>
      </c>
      <c r="M35" s="162" t="s">
        <v>214</v>
      </c>
      <c r="N35" s="162" t="s">
        <v>214</v>
      </c>
      <c r="O35" s="162" t="s">
        <v>214</v>
      </c>
      <c r="P35" s="162" t="s">
        <v>214</v>
      </c>
      <c r="Q35" s="162" t="s">
        <v>214</v>
      </c>
      <c r="R35" s="162" t="s">
        <v>214</v>
      </c>
      <c r="S35" s="162"/>
      <c r="T35" s="162" t="s">
        <v>214</v>
      </c>
      <c r="U35" s="162" t="s">
        <v>214</v>
      </c>
      <c r="V35" s="162" t="s">
        <v>214</v>
      </c>
      <c r="W35" s="162" t="s">
        <v>214</v>
      </c>
      <c r="X35" s="163">
        <v>5.0000000000000001E-3</v>
      </c>
      <c r="Y35" s="162" t="s">
        <v>214</v>
      </c>
      <c r="Z35" s="162" t="s">
        <v>214</v>
      </c>
      <c r="AA35" s="162" t="s">
        <v>214</v>
      </c>
      <c r="AB35" s="162" t="s">
        <v>214</v>
      </c>
      <c r="AC35" s="162" t="s">
        <v>214</v>
      </c>
      <c r="AD35" s="162"/>
      <c r="AE35" s="162" t="s">
        <v>214</v>
      </c>
      <c r="AF35" s="162" t="s">
        <v>214</v>
      </c>
      <c r="AG35" s="162"/>
      <c r="AH35" s="162" t="s">
        <v>214</v>
      </c>
      <c r="AI35" s="162"/>
      <c r="AJ35" s="162" t="s">
        <v>214</v>
      </c>
      <c r="AK35" s="162"/>
      <c r="AL35" s="162" t="s">
        <v>214</v>
      </c>
      <c r="AM35" s="162"/>
      <c r="AN35" s="162" t="s">
        <v>214</v>
      </c>
      <c r="AO35" s="162" t="s">
        <v>214</v>
      </c>
      <c r="AP35" s="162" t="s">
        <v>214</v>
      </c>
      <c r="AQ35" s="162" t="s">
        <v>214</v>
      </c>
      <c r="AR35" s="162" t="s">
        <v>214</v>
      </c>
      <c r="AS35" s="162" t="s">
        <v>214</v>
      </c>
      <c r="AT35" s="162" t="s">
        <v>214</v>
      </c>
      <c r="AU35" s="162" t="s">
        <v>214</v>
      </c>
      <c r="AV35" s="162" t="s">
        <v>214</v>
      </c>
      <c r="AW35" s="162" t="s">
        <v>214</v>
      </c>
      <c r="AX35" s="162" t="s">
        <v>214</v>
      </c>
      <c r="AY35" s="162" t="s">
        <v>214</v>
      </c>
      <c r="AZ35" s="162" t="s">
        <v>214</v>
      </c>
      <c r="BA35" s="162" t="s">
        <v>214</v>
      </c>
      <c r="BB35" s="169" t="s">
        <v>214</v>
      </c>
      <c r="BC35" s="169" t="s">
        <v>214</v>
      </c>
    </row>
    <row r="36" spans="1:55" ht="19.5" customHeight="1" x14ac:dyDescent="0.15">
      <c r="A36" s="164" t="s">
        <v>242</v>
      </c>
      <c r="B36" s="164" t="s">
        <v>243</v>
      </c>
      <c r="C36" s="161" t="s">
        <v>233</v>
      </c>
      <c r="D36" s="152" t="s">
        <v>244</v>
      </c>
      <c r="E36" s="169">
        <v>566</v>
      </c>
      <c r="F36" s="169">
        <v>604</v>
      </c>
      <c r="G36" s="169">
        <v>651</v>
      </c>
      <c r="H36" s="169"/>
      <c r="I36" s="169"/>
      <c r="J36" s="169"/>
      <c r="K36" s="169">
        <v>28200</v>
      </c>
      <c r="L36" s="169">
        <v>2470</v>
      </c>
      <c r="M36" s="169"/>
      <c r="N36" s="169"/>
      <c r="O36" s="169">
        <v>262</v>
      </c>
      <c r="P36" s="169"/>
      <c r="Q36" s="169">
        <v>21600</v>
      </c>
      <c r="R36" s="169">
        <v>4780</v>
      </c>
      <c r="S36" s="169">
        <v>2800</v>
      </c>
      <c r="T36" s="169">
        <v>290</v>
      </c>
      <c r="U36" s="169"/>
      <c r="V36" s="169"/>
      <c r="W36" s="169"/>
      <c r="X36" s="169"/>
      <c r="Y36" s="169"/>
      <c r="Z36" s="169"/>
      <c r="AA36" s="169">
        <v>45600</v>
      </c>
      <c r="AB36" s="169">
        <v>37300</v>
      </c>
      <c r="AC36" s="169">
        <v>21600</v>
      </c>
      <c r="AD36" s="169">
        <v>422</v>
      </c>
      <c r="AE36" s="169">
        <v>755</v>
      </c>
      <c r="AF36" s="169"/>
      <c r="AG36" s="169"/>
      <c r="AH36" s="169"/>
      <c r="AI36" s="169"/>
      <c r="AJ36" s="169">
        <v>21700</v>
      </c>
      <c r="AK36" s="169">
        <v>1248</v>
      </c>
      <c r="AL36" s="169"/>
      <c r="AM36" s="169"/>
      <c r="AN36" s="169">
        <v>892</v>
      </c>
      <c r="AO36" s="169">
        <v>1852</v>
      </c>
      <c r="AP36" s="169">
        <v>633</v>
      </c>
      <c r="AQ36" s="169"/>
      <c r="AR36" s="169"/>
      <c r="AS36" s="169">
        <v>192</v>
      </c>
      <c r="AT36" s="169">
        <v>247</v>
      </c>
      <c r="AU36" s="169">
        <v>330</v>
      </c>
      <c r="AV36" s="169">
        <v>233</v>
      </c>
      <c r="AW36" s="169">
        <v>835</v>
      </c>
      <c r="AX36" s="169">
        <v>736</v>
      </c>
      <c r="AY36" s="169"/>
      <c r="AZ36" s="169"/>
      <c r="BA36" s="169">
        <v>12290</v>
      </c>
      <c r="BB36" s="169"/>
      <c r="BC36" s="169"/>
    </row>
    <row r="37" spans="1:55" ht="19.5" customHeight="1" x14ac:dyDescent="0.15">
      <c r="A37" s="164"/>
      <c r="B37" s="164" t="s">
        <v>245</v>
      </c>
      <c r="C37" s="161" t="s">
        <v>233</v>
      </c>
      <c r="D37" s="152" t="s">
        <v>205</v>
      </c>
      <c r="E37" s="162"/>
      <c r="F37" s="163">
        <v>1.2E-2</v>
      </c>
      <c r="G37" s="162"/>
      <c r="H37" s="162"/>
      <c r="I37" s="162"/>
      <c r="J37" s="163">
        <v>1.2E-2</v>
      </c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3">
        <v>4.0000000000000001E-3</v>
      </c>
      <c r="AD37" s="162"/>
      <c r="AE37" s="162"/>
      <c r="AF37" s="162"/>
      <c r="AG37" s="162"/>
      <c r="AH37" s="162"/>
      <c r="AI37" s="162"/>
      <c r="AJ37" s="170">
        <v>7.0000000000000001E-3</v>
      </c>
      <c r="AK37" s="162"/>
      <c r="AL37" s="162"/>
      <c r="AM37" s="162"/>
      <c r="AN37" s="162"/>
      <c r="AO37" s="163">
        <v>8.0000000000000002E-3</v>
      </c>
      <c r="AP37" s="162"/>
      <c r="AQ37" s="162"/>
      <c r="AR37" s="162"/>
      <c r="AS37" s="162"/>
      <c r="AT37" s="162"/>
      <c r="AU37" s="170">
        <v>3.0000000000000001E-3</v>
      </c>
      <c r="AV37" s="162"/>
      <c r="AW37" s="162"/>
      <c r="AX37" s="163">
        <v>8.0000000000000002E-3</v>
      </c>
      <c r="AY37" s="162"/>
      <c r="AZ37" s="162"/>
      <c r="BA37" s="162"/>
      <c r="BB37" s="162"/>
      <c r="BC37" s="162"/>
    </row>
    <row r="38" spans="1:55" ht="27" x14ac:dyDescent="0.15">
      <c r="A38" s="164" t="s">
        <v>246</v>
      </c>
      <c r="B38" s="164"/>
      <c r="C38" s="160"/>
      <c r="D38" s="152"/>
      <c r="E38" s="293" t="s">
        <v>247</v>
      </c>
      <c r="F38" s="298"/>
      <c r="G38" s="294"/>
      <c r="H38" s="293" t="s">
        <v>248</v>
      </c>
      <c r="I38" s="298"/>
      <c r="J38" s="294"/>
      <c r="K38" s="293" t="s">
        <v>247</v>
      </c>
      <c r="L38" s="294"/>
      <c r="M38" s="174" t="s">
        <v>249</v>
      </c>
      <c r="N38" s="171" t="s">
        <v>249</v>
      </c>
      <c r="O38" s="172" t="s">
        <v>247</v>
      </c>
      <c r="P38" s="174" t="s">
        <v>389</v>
      </c>
      <c r="Q38" s="293" t="s">
        <v>247</v>
      </c>
      <c r="R38" s="298"/>
      <c r="S38" s="298"/>
      <c r="T38" s="294"/>
      <c r="U38" s="172" t="s">
        <v>390</v>
      </c>
      <c r="V38" s="171" t="s">
        <v>389</v>
      </c>
      <c r="W38" s="173" t="s">
        <v>247</v>
      </c>
      <c r="X38" s="171" t="s">
        <v>389</v>
      </c>
      <c r="Y38" s="172" t="s">
        <v>390</v>
      </c>
      <c r="Z38" s="171" t="s">
        <v>389</v>
      </c>
      <c r="AA38" s="293" t="s">
        <v>247</v>
      </c>
      <c r="AB38" s="294"/>
      <c r="AC38" s="293" t="s">
        <v>247</v>
      </c>
      <c r="AD38" s="298"/>
      <c r="AE38" s="294"/>
      <c r="AF38" s="293" t="s">
        <v>248</v>
      </c>
      <c r="AG38" s="294"/>
      <c r="AH38" s="293" t="s">
        <v>248</v>
      </c>
      <c r="AI38" s="294"/>
      <c r="AJ38" s="293" t="s">
        <v>247</v>
      </c>
      <c r="AK38" s="294"/>
      <c r="AL38" s="293" t="s">
        <v>248</v>
      </c>
      <c r="AM38" s="294"/>
      <c r="AN38" s="172" t="s">
        <v>390</v>
      </c>
      <c r="AO38" s="293" t="s">
        <v>390</v>
      </c>
      <c r="AP38" s="294"/>
      <c r="AQ38" s="172" t="s">
        <v>247</v>
      </c>
      <c r="AR38" s="174" t="s">
        <v>389</v>
      </c>
      <c r="AS38" s="172" t="s">
        <v>247</v>
      </c>
      <c r="AT38" s="172" t="s">
        <v>247</v>
      </c>
      <c r="AU38" s="173" t="s">
        <v>247</v>
      </c>
      <c r="AV38" s="173" t="s">
        <v>247</v>
      </c>
      <c r="AW38" s="293" t="s">
        <v>247</v>
      </c>
      <c r="AX38" s="294"/>
      <c r="AY38" s="295" t="s">
        <v>389</v>
      </c>
      <c r="AZ38" s="296"/>
      <c r="BA38" s="172" t="s">
        <v>247</v>
      </c>
      <c r="BB38" s="295" t="s">
        <v>389</v>
      </c>
      <c r="BC38" s="297"/>
    </row>
  </sheetData>
  <mergeCells count="44">
    <mergeCell ref="AJ38:AK38"/>
    <mergeCell ref="AL38:AM38"/>
    <mergeCell ref="AO38:AP38"/>
    <mergeCell ref="AW38:AX38"/>
    <mergeCell ref="AY38:AZ38"/>
    <mergeCell ref="BB38:BC38"/>
    <mergeCell ref="K38:L38"/>
    <mergeCell ref="Q38:T38"/>
    <mergeCell ref="AA38:AB38"/>
    <mergeCell ref="AC38:AE38"/>
    <mergeCell ref="AF38:AG38"/>
    <mergeCell ref="AH38:AI38"/>
    <mergeCell ref="A5:A6"/>
    <mergeCell ref="B5:B6"/>
    <mergeCell ref="C5:D5"/>
    <mergeCell ref="A7:A35"/>
    <mergeCell ref="E38:G38"/>
    <mergeCell ref="H38:J38"/>
    <mergeCell ref="AY2:AZ2"/>
    <mergeCell ref="BA2:BC2"/>
    <mergeCell ref="C3:D3"/>
    <mergeCell ref="AY3:AZ3"/>
    <mergeCell ref="BB3:BC3"/>
    <mergeCell ref="C4:D4"/>
    <mergeCell ref="AY4:AZ4"/>
    <mergeCell ref="BB4:BC4"/>
    <mergeCell ref="AH2:AI2"/>
    <mergeCell ref="AJ2:AK2"/>
    <mergeCell ref="AL2:AM2"/>
    <mergeCell ref="AO2:AP2"/>
    <mergeCell ref="AQ2:AR2"/>
    <mergeCell ref="AW2:AX2"/>
    <mergeCell ref="U2:V2"/>
    <mergeCell ref="W2:X2"/>
    <mergeCell ref="Y2:Z2"/>
    <mergeCell ref="AA2:AB2"/>
    <mergeCell ref="AC2:AE2"/>
    <mergeCell ref="AF2:AG2"/>
    <mergeCell ref="C2:D2"/>
    <mergeCell ref="E2:G2"/>
    <mergeCell ref="H2:J2"/>
    <mergeCell ref="K2:L2"/>
    <mergeCell ref="O2:P2"/>
    <mergeCell ref="Q2:T2"/>
  </mergeCells>
  <phoneticPr fontId="2"/>
  <conditionalFormatting sqref="E7:BC7">
    <cfRule type="cellIs" dxfId="24" priority="25" stopIfTrue="1" operator="between">
      <formula>0.00300000001</formula>
      <formula>1000000</formula>
    </cfRule>
  </conditionalFormatting>
  <conditionalFormatting sqref="E8:BC8">
    <cfRule type="cellIs" dxfId="23" priority="24" stopIfTrue="1" operator="between">
      <formula>0.1</formula>
      <formula>1000000000</formula>
    </cfRule>
  </conditionalFormatting>
  <conditionalFormatting sqref="E9:BC9 E11:BC11">
    <cfRule type="cellIs" dxfId="22" priority="23" stopIfTrue="1" operator="between">
      <formula>0.0100001</formula>
      <formula>100000</formula>
    </cfRule>
  </conditionalFormatting>
  <conditionalFormatting sqref="E10:BC10">
    <cfRule type="cellIs" dxfId="21" priority="22" stopIfTrue="1" operator="between">
      <formula>0.05001</formula>
      <formula>10000</formula>
    </cfRule>
  </conditionalFormatting>
  <conditionalFormatting sqref="E34:BC34">
    <cfRule type="cellIs" dxfId="20" priority="21" stopIfTrue="1" operator="between">
      <formula>1.0001</formula>
      <formula>100000</formula>
    </cfRule>
  </conditionalFormatting>
  <conditionalFormatting sqref="E12:BC12">
    <cfRule type="cellIs" dxfId="19" priority="20" stopIfTrue="1" operator="between">
      <formula>0.00500001</formula>
      <formula>10000000</formula>
    </cfRule>
  </conditionalFormatting>
  <conditionalFormatting sqref="E13:BC14">
    <cfRule type="cellIs" dxfId="18" priority="19" stopIfTrue="1" operator="between">
      <formula>0.00050001</formula>
      <formula>1000000</formula>
    </cfRule>
  </conditionalFormatting>
  <conditionalFormatting sqref="E15:BC15">
    <cfRule type="cellIs" dxfId="17" priority="18" stopIfTrue="1" operator="between">
      <formula>0.02001</formula>
      <formula>1000000</formula>
    </cfRule>
  </conditionalFormatting>
  <conditionalFormatting sqref="E16:BC16">
    <cfRule type="cellIs" dxfId="16" priority="17" stopIfTrue="1" operator="between">
      <formula>0.0020001</formula>
      <formula>100000</formula>
    </cfRule>
  </conditionalFormatting>
  <conditionalFormatting sqref="E17:BC17">
    <cfRule type="cellIs" dxfId="15" priority="16" stopIfTrue="1" operator="between">
      <formula>0.0040001</formula>
      <formula>1000000</formula>
    </cfRule>
  </conditionalFormatting>
  <conditionalFormatting sqref="E18:BC18">
    <cfRule type="cellIs" dxfId="14" priority="15" stopIfTrue="1" operator="between">
      <formula>0.10001</formula>
      <formula>1000000</formula>
    </cfRule>
  </conditionalFormatting>
  <conditionalFormatting sqref="E19:BC19">
    <cfRule type="cellIs" dxfId="13" priority="14" stopIfTrue="1" operator="between">
      <formula>0.04001</formula>
      <formula>1000000</formula>
    </cfRule>
  </conditionalFormatting>
  <conditionalFormatting sqref="E20:BC20">
    <cfRule type="cellIs" dxfId="12" priority="13" stopIfTrue="1" operator="between">
      <formula>1.00001</formula>
      <formula>1000000</formula>
    </cfRule>
  </conditionalFormatting>
  <conditionalFormatting sqref="E21:BC21">
    <cfRule type="cellIs" dxfId="11" priority="12" stopIfTrue="1" operator="between">
      <formula>0.0060001</formula>
      <formula>1000000</formula>
    </cfRule>
  </conditionalFormatting>
  <conditionalFormatting sqref="E22:BC22">
    <cfRule type="cellIs" dxfId="10" priority="11" stopIfTrue="1" operator="between">
      <formula>0.030001</formula>
      <formula>1000000</formula>
    </cfRule>
  </conditionalFormatting>
  <conditionalFormatting sqref="E23:BC23">
    <cfRule type="cellIs" dxfId="9" priority="10" stopIfTrue="1" operator="between">
      <formula>0.010001</formula>
      <formula>10000000</formula>
    </cfRule>
  </conditionalFormatting>
  <conditionalFormatting sqref="E24:BC24">
    <cfRule type="cellIs" dxfId="8" priority="9" stopIfTrue="1" operator="between">
      <formula>0.0020001</formula>
      <formula>10000000</formula>
    </cfRule>
  </conditionalFormatting>
  <conditionalFormatting sqref="E25:BC25">
    <cfRule type="cellIs" dxfId="7" priority="8" stopIfTrue="1" operator="between">
      <formula>0.0060001</formula>
      <formula>1000000</formula>
    </cfRule>
  </conditionalFormatting>
  <conditionalFormatting sqref="E26:BC26">
    <cfRule type="cellIs" dxfId="6" priority="7" stopIfTrue="1" operator="between">
      <formula>0.00300001</formula>
      <formula>1000000</formula>
    </cfRule>
  </conditionalFormatting>
  <conditionalFormatting sqref="E27:BC27">
    <cfRule type="cellIs" dxfId="5" priority="6" stopIfTrue="1" operator="between">
      <formula>0.02001</formula>
      <formula>100000</formula>
    </cfRule>
  </conditionalFormatting>
  <conditionalFormatting sqref="E28:BC28">
    <cfRule type="cellIs" dxfId="4" priority="5" stopIfTrue="1" operator="between">
      <formula>0.010001</formula>
      <formula>100000</formula>
    </cfRule>
  </conditionalFormatting>
  <conditionalFormatting sqref="E29:BC29">
    <cfRule type="cellIs" dxfId="3" priority="4" stopIfTrue="1" operator="between">
      <formula>0.010001</formula>
      <formula>100000</formula>
    </cfRule>
  </conditionalFormatting>
  <conditionalFormatting sqref="E32:BC32">
    <cfRule type="cellIs" dxfId="2" priority="3" stopIfTrue="1" operator="between">
      <formula>10.001</formula>
      <formula>10000000</formula>
    </cfRule>
  </conditionalFormatting>
  <conditionalFormatting sqref="E33:BC33">
    <cfRule type="cellIs" dxfId="1" priority="2" stopIfTrue="1" operator="between">
      <formula>0.8001</formula>
      <formula>100000000</formula>
    </cfRule>
  </conditionalFormatting>
  <conditionalFormatting sqref="E35:BC35">
    <cfRule type="cellIs" dxfId="0" priority="1" stopIfTrue="1" operator="between">
      <formula>0.050001</formula>
      <formula>1000000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71" fitToWidth="0" orientation="landscape" r:id="rId1"/>
  <headerFooter scaleWithDoc="0" alignWithMargins="0"/>
  <colBreaks count="3" manualBreakCount="3">
    <brk id="14" max="37" man="1"/>
    <brk id="24" max="37" man="1"/>
    <brk id="5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80" zoomScaleNormal="75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4" sqref="L14"/>
    </sheetView>
  </sheetViews>
  <sheetFormatPr defaultRowHeight="13.5" x14ac:dyDescent="0.15"/>
  <cols>
    <col min="1" max="1" width="7.5" style="148" customWidth="1"/>
    <col min="2" max="2" width="27.875" style="148" customWidth="1"/>
    <col min="3" max="3" width="15.625" style="148" bestFit="1" customWidth="1"/>
    <col min="4" max="4" width="6.125" style="148" bestFit="1" customWidth="1"/>
    <col min="5" max="20" width="12.625" style="148" customWidth="1"/>
    <col min="21" max="256" width="9" style="148"/>
    <col min="257" max="257" width="7.5" style="148" customWidth="1"/>
    <col min="258" max="258" width="27.875" style="148" customWidth="1"/>
    <col min="259" max="259" width="15.625" style="148" bestFit="1" customWidth="1"/>
    <col min="260" max="260" width="6.125" style="148" bestFit="1" customWidth="1"/>
    <col min="261" max="276" width="12.625" style="148" customWidth="1"/>
    <col min="277" max="512" width="9" style="148"/>
    <col min="513" max="513" width="7.5" style="148" customWidth="1"/>
    <col min="514" max="514" width="27.875" style="148" customWidth="1"/>
    <col min="515" max="515" width="15.625" style="148" bestFit="1" customWidth="1"/>
    <col min="516" max="516" width="6.125" style="148" bestFit="1" customWidth="1"/>
    <col min="517" max="532" width="12.625" style="148" customWidth="1"/>
    <col min="533" max="768" width="9" style="148"/>
    <col min="769" max="769" width="7.5" style="148" customWidth="1"/>
    <col min="770" max="770" width="27.875" style="148" customWidth="1"/>
    <col min="771" max="771" width="15.625" style="148" bestFit="1" customWidth="1"/>
    <col min="772" max="772" width="6.125" style="148" bestFit="1" customWidth="1"/>
    <col min="773" max="788" width="12.625" style="148" customWidth="1"/>
    <col min="789" max="1024" width="9" style="148"/>
    <col min="1025" max="1025" width="7.5" style="148" customWidth="1"/>
    <col min="1026" max="1026" width="27.875" style="148" customWidth="1"/>
    <col min="1027" max="1027" width="15.625" style="148" bestFit="1" customWidth="1"/>
    <col min="1028" max="1028" width="6.125" style="148" bestFit="1" customWidth="1"/>
    <col min="1029" max="1044" width="12.625" style="148" customWidth="1"/>
    <col min="1045" max="1280" width="9" style="148"/>
    <col min="1281" max="1281" width="7.5" style="148" customWidth="1"/>
    <col min="1282" max="1282" width="27.875" style="148" customWidth="1"/>
    <col min="1283" max="1283" width="15.625" style="148" bestFit="1" customWidth="1"/>
    <col min="1284" max="1284" width="6.125" style="148" bestFit="1" customWidth="1"/>
    <col min="1285" max="1300" width="12.625" style="148" customWidth="1"/>
    <col min="1301" max="1536" width="9" style="148"/>
    <col min="1537" max="1537" width="7.5" style="148" customWidth="1"/>
    <col min="1538" max="1538" width="27.875" style="148" customWidth="1"/>
    <col min="1539" max="1539" width="15.625" style="148" bestFit="1" customWidth="1"/>
    <col min="1540" max="1540" width="6.125" style="148" bestFit="1" customWidth="1"/>
    <col min="1541" max="1556" width="12.625" style="148" customWidth="1"/>
    <col min="1557" max="1792" width="9" style="148"/>
    <col min="1793" max="1793" width="7.5" style="148" customWidth="1"/>
    <col min="1794" max="1794" width="27.875" style="148" customWidth="1"/>
    <col min="1795" max="1795" width="15.625" style="148" bestFit="1" customWidth="1"/>
    <col min="1796" max="1796" width="6.125" style="148" bestFit="1" customWidth="1"/>
    <col min="1797" max="1812" width="12.625" style="148" customWidth="1"/>
    <col min="1813" max="2048" width="9" style="148"/>
    <col min="2049" max="2049" width="7.5" style="148" customWidth="1"/>
    <col min="2050" max="2050" width="27.875" style="148" customWidth="1"/>
    <col min="2051" max="2051" width="15.625" style="148" bestFit="1" customWidth="1"/>
    <col min="2052" max="2052" width="6.125" style="148" bestFit="1" customWidth="1"/>
    <col min="2053" max="2068" width="12.625" style="148" customWidth="1"/>
    <col min="2069" max="2304" width="9" style="148"/>
    <col min="2305" max="2305" width="7.5" style="148" customWidth="1"/>
    <col min="2306" max="2306" width="27.875" style="148" customWidth="1"/>
    <col min="2307" max="2307" width="15.625" style="148" bestFit="1" customWidth="1"/>
    <col min="2308" max="2308" width="6.125" style="148" bestFit="1" customWidth="1"/>
    <col min="2309" max="2324" width="12.625" style="148" customWidth="1"/>
    <col min="2325" max="2560" width="9" style="148"/>
    <col min="2561" max="2561" width="7.5" style="148" customWidth="1"/>
    <col min="2562" max="2562" width="27.875" style="148" customWidth="1"/>
    <col min="2563" max="2563" width="15.625" style="148" bestFit="1" customWidth="1"/>
    <col min="2564" max="2564" width="6.125" style="148" bestFit="1" customWidth="1"/>
    <col min="2565" max="2580" width="12.625" style="148" customWidth="1"/>
    <col min="2581" max="2816" width="9" style="148"/>
    <col min="2817" max="2817" width="7.5" style="148" customWidth="1"/>
    <col min="2818" max="2818" width="27.875" style="148" customWidth="1"/>
    <col min="2819" max="2819" width="15.625" style="148" bestFit="1" customWidth="1"/>
    <col min="2820" max="2820" width="6.125" style="148" bestFit="1" customWidth="1"/>
    <col min="2821" max="2836" width="12.625" style="148" customWidth="1"/>
    <col min="2837" max="3072" width="9" style="148"/>
    <col min="3073" max="3073" width="7.5" style="148" customWidth="1"/>
    <col min="3074" max="3074" width="27.875" style="148" customWidth="1"/>
    <col min="3075" max="3075" width="15.625" style="148" bestFit="1" customWidth="1"/>
    <col min="3076" max="3076" width="6.125" style="148" bestFit="1" customWidth="1"/>
    <col min="3077" max="3092" width="12.625" style="148" customWidth="1"/>
    <col min="3093" max="3328" width="9" style="148"/>
    <col min="3329" max="3329" width="7.5" style="148" customWidth="1"/>
    <col min="3330" max="3330" width="27.875" style="148" customWidth="1"/>
    <col min="3331" max="3331" width="15.625" style="148" bestFit="1" customWidth="1"/>
    <col min="3332" max="3332" width="6.125" style="148" bestFit="1" customWidth="1"/>
    <col min="3333" max="3348" width="12.625" style="148" customWidth="1"/>
    <col min="3349" max="3584" width="9" style="148"/>
    <col min="3585" max="3585" width="7.5" style="148" customWidth="1"/>
    <col min="3586" max="3586" width="27.875" style="148" customWidth="1"/>
    <col min="3587" max="3587" width="15.625" style="148" bestFit="1" customWidth="1"/>
    <col min="3588" max="3588" width="6.125" style="148" bestFit="1" customWidth="1"/>
    <col min="3589" max="3604" width="12.625" style="148" customWidth="1"/>
    <col min="3605" max="3840" width="9" style="148"/>
    <col min="3841" max="3841" width="7.5" style="148" customWidth="1"/>
    <col min="3842" max="3842" width="27.875" style="148" customWidth="1"/>
    <col min="3843" max="3843" width="15.625" style="148" bestFit="1" customWidth="1"/>
    <col min="3844" max="3844" width="6.125" style="148" bestFit="1" customWidth="1"/>
    <col min="3845" max="3860" width="12.625" style="148" customWidth="1"/>
    <col min="3861" max="4096" width="9" style="148"/>
    <col min="4097" max="4097" width="7.5" style="148" customWidth="1"/>
    <col min="4098" max="4098" width="27.875" style="148" customWidth="1"/>
    <col min="4099" max="4099" width="15.625" style="148" bestFit="1" customWidth="1"/>
    <col min="4100" max="4100" width="6.125" style="148" bestFit="1" customWidth="1"/>
    <col min="4101" max="4116" width="12.625" style="148" customWidth="1"/>
    <col min="4117" max="4352" width="9" style="148"/>
    <col min="4353" max="4353" width="7.5" style="148" customWidth="1"/>
    <col min="4354" max="4354" width="27.875" style="148" customWidth="1"/>
    <col min="4355" max="4355" width="15.625" style="148" bestFit="1" customWidth="1"/>
    <col min="4356" max="4356" width="6.125" style="148" bestFit="1" customWidth="1"/>
    <col min="4357" max="4372" width="12.625" style="148" customWidth="1"/>
    <col min="4373" max="4608" width="9" style="148"/>
    <col min="4609" max="4609" width="7.5" style="148" customWidth="1"/>
    <col min="4610" max="4610" width="27.875" style="148" customWidth="1"/>
    <col min="4611" max="4611" width="15.625" style="148" bestFit="1" customWidth="1"/>
    <col min="4612" max="4612" width="6.125" style="148" bestFit="1" customWidth="1"/>
    <col min="4613" max="4628" width="12.625" style="148" customWidth="1"/>
    <col min="4629" max="4864" width="9" style="148"/>
    <col min="4865" max="4865" width="7.5" style="148" customWidth="1"/>
    <col min="4866" max="4866" width="27.875" style="148" customWidth="1"/>
    <col min="4867" max="4867" width="15.625" style="148" bestFit="1" customWidth="1"/>
    <col min="4868" max="4868" width="6.125" style="148" bestFit="1" customWidth="1"/>
    <col min="4869" max="4884" width="12.625" style="148" customWidth="1"/>
    <col min="4885" max="5120" width="9" style="148"/>
    <col min="5121" max="5121" width="7.5" style="148" customWidth="1"/>
    <col min="5122" max="5122" width="27.875" style="148" customWidth="1"/>
    <col min="5123" max="5123" width="15.625" style="148" bestFit="1" customWidth="1"/>
    <col min="5124" max="5124" width="6.125" style="148" bestFit="1" customWidth="1"/>
    <col min="5125" max="5140" width="12.625" style="148" customWidth="1"/>
    <col min="5141" max="5376" width="9" style="148"/>
    <col min="5377" max="5377" width="7.5" style="148" customWidth="1"/>
    <col min="5378" max="5378" width="27.875" style="148" customWidth="1"/>
    <col min="5379" max="5379" width="15.625" style="148" bestFit="1" customWidth="1"/>
    <col min="5380" max="5380" width="6.125" style="148" bestFit="1" customWidth="1"/>
    <col min="5381" max="5396" width="12.625" style="148" customWidth="1"/>
    <col min="5397" max="5632" width="9" style="148"/>
    <col min="5633" max="5633" width="7.5" style="148" customWidth="1"/>
    <col min="5634" max="5634" width="27.875" style="148" customWidth="1"/>
    <col min="5635" max="5635" width="15.625" style="148" bestFit="1" customWidth="1"/>
    <col min="5636" max="5636" width="6.125" style="148" bestFit="1" customWidth="1"/>
    <col min="5637" max="5652" width="12.625" style="148" customWidth="1"/>
    <col min="5653" max="5888" width="9" style="148"/>
    <col min="5889" max="5889" width="7.5" style="148" customWidth="1"/>
    <col min="5890" max="5890" width="27.875" style="148" customWidth="1"/>
    <col min="5891" max="5891" width="15.625" style="148" bestFit="1" customWidth="1"/>
    <col min="5892" max="5892" width="6.125" style="148" bestFit="1" customWidth="1"/>
    <col min="5893" max="5908" width="12.625" style="148" customWidth="1"/>
    <col min="5909" max="6144" width="9" style="148"/>
    <col min="6145" max="6145" width="7.5" style="148" customWidth="1"/>
    <col min="6146" max="6146" width="27.875" style="148" customWidth="1"/>
    <col min="6147" max="6147" width="15.625" style="148" bestFit="1" customWidth="1"/>
    <col min="6148" max="6148" width="6.125" style="148" bestFit="1" customWidth="1"/>
    <col min="6149" max="6164" width="12.625" style="148" customWidth="1"/>
    <col min="6165" max="6400" width="9" style="148"/>
    <col min="6401" max="6401" width="7.5" style="148" customWidth="1"/>
    <col min="6402" max="6402" width="27.875" style="148" customWidth="1"/>
    <col min="6403" max="6403" width="15.625" style="148" bestFit="1" customWidth="1"/>
    <col min="6404" max="6404" width="6.125" style="148" bestFit="1" customWidth="1"/>
    <col min="6405" max="6420" width="12.625" style="148" customWidth="1"/>
    <col min="6421" max="6656" width="9" style="148"/>
    <col min="6657" max="6657" width="7.5" style="148" customWidth="1"/>
    <col min="6658" max="6658" width="27.875" style="148" customWidth="1"/>
    <col min="6659" max="6659" width="15.625" style="148" bestFit="1" customWidth="1"/>
    <col min="6660" max="6660" width="6.125" style="148" bestFit="1" customWidth="1"/>
    <col min="6661" max="6676" width="12.625" style="148" customWidth="1"/>
    <col min="6677" max="6912" width="9" style="148"/>
    <col min="6913" max="6913" width="7.5" style="148" customWidth="1"/>
    <col min="6914" max="6914" width="27.875" style="148" customWidth="1"/>
    <col min="6915" max="6915" width="15.625" style="148" bestFit="1" customWidth="1"/>
    <col min="6916" max="6916" width="6.125" style="148" bestFit="1" customWidth="1"/>
    <col min="6917" max="6932" width="12.625" style="148" customWidth="1"/>
    <col min="6933" max="7168" width="9" style="148"/>
    <col min="7169" max="7169" width="7.5" style="148" customWidth="1"/>
    <col min="7170" max="7170" width="27.875" style="148" customWidth="1"/>
    <col min="7171" max="7171" width="15.625" style="148" bestFit="1" customWidth="1"/>
    <col min="7172" max="7172" width="6.125" style="148" bestFit="1" customWidth="1"/>
    <col min="7173" max="7188" width="12.625" style="148" customWidth="1"/>
    <col min="7189" max="7424" width="9" style="148"/>
    <col min="7425" max="7425" width="7.5" style="148" customWidth="1"/>
    <col min="7426" max="7426" width="27.875" style="148" customWidth="1"/>
    <col min="7427" max="7427" width="15.625" style="148" bestFit="1" customWidth="1"/>
    <col min="7428" max="7428" width="6.125" style="148" bestFit="1" customWidth="1"/>
    <col min="7429" max="7444" width="12.625" style="148" customWidth="1"/>
    <col min="7445" max="7680" width="9" style="148"/>
    <col min="7681" max="7681" width="7.5" style="148" customWidth="1"/>
    <col min="7682" max="7682" width="27.875" style="148" customWidth="1"/>
    <col min="7683" max="7683" width="15.625" style="148" bestFit="1" customWidth="1"/>
    <col min="7684" max="7684" width="6.125" style="148" bestFit="1" customWidth="1"/>
    <col min="7685" max="7700" width="12.625" style="148" customWidth="1"/>
    <col min="7701" max="7936" width="9" style="148"/>
    <col min="7937" max="7937" width="7.5" style="148" customWidth="1"/>
    <col min="7938" max="7938" width="27.875" style="148" customWidth="1"/>
    <col min="7939" max="7939" width="15.625" style="148" bestFit="1" customWidth="1"/>
    <col min="7940" max="7940" width="6.125" style="148" bestFit="1" customWidth="1"/>
    <col min="7941" max="7956" width="12.625" style="148" customWidth="1"/>
    <col min="7957" max="8192" width="9" style="148"/>
    <col min="8193" max="8193" width="7.5" style="148" customWidth="1"/>
    <col min="8194" max="8194" width="27.875" style="148" customWidth="1"/>
    <col min="8195" max="8195" width="15.625" style="148" bestFit="1" customWidth="1"/>
    <col min="8196" max="8196" width="6.125" style="148" bestFit="1" customWidth="1"/>
    <col min="8197" max="8212" width="12.625" style="148" customWidth="1"/>
    <col min="8213" max="8448" width="9" style="148"/>
    <col min="8449" max="8449" width="7.5" style="148" customWidth="1"/>
    <col min="8450" max="8450" width="27.875" style="148" customWidth="1"/>
    <col min="8451" max="8451" width="15.625" style="148" bestFit="1" customWidth="1"/>
    <col min="8452" max="8452" width="6.125" style="148" bestFit="1" customWidth="1"/>
    <col min="8453" max="8468" width="12.625" style="148" customWidth="1"/>
    <col min="8469" max="8704" width="9" style="148"/>
    <col min="8705" max="8705" width="7.5" style="148" customWidth="1"/>
    <col min="8706" max="8706" width="27.875" style="148" customWidth="1"/>
    <col min="8707" max="8707" width="15.625" style="148" bestFit="1" customWidth="1"/>
    <col min="8708" max="8708" width="6.125" style="148" bestFit="1" customWidth="1"/>
    <col min="8709" max="8724" width="12.625" style="148" customWidth="1"/>
    <col min="8725" max="8960" width="9" style="148"/>
    <col min="8961" max="8961" width="7.5" style="148" customWidth="1"/>
    <col min="8962" max="8962" width="27.875" style="148" customWidth="1"/>
    <col min="8963" max="8963" width="15.625" style="148" bestFit="1" customWidth="1"/>
    <col min="8964" max="8964" width="6.125" style="148" bestFit="1" customWidth="1"/>
    <col min="8965" max="8980" width="12.625" style="148" customWidth="1"/>
    <col min="8981" max="9216" width="9" style="148"/>
    <col min="9217" max="9217" width="7.5" style="148" customWidth="1"/>
    <col min="9218" max="9218" width="27.875" style="148" customWidth="1"/>
    <col min="9219" max="9219" width="15.625" style="148" bestFit="1" customWidth="1"/>
    <col min="9220" max="9220" width="6.125" style="148" bestFit="1" customWidth="1"/>
    <col min="9221" max="9236" width="12.625" style="148" customWidth="1"/>
    <col min="9237" max="9472" width="9" style="148"/>
    <col min="9473" max="9473" width="7.5" style="148" customWidth="1"/>
    <col min="9474" max="9474" width="27.875" style="148" customWidth="1"/>
    <col min="9475" max="9475" width="15.625" style="148" bestFit="1" customWidth="1"/>
    <col min="9476" max="9476" width="6.125" style="148" bestFit="1" customWidth="1"/>
    <col min="9477" max="9492" width="12.625" style="148" customWidth="1"/>
    <col min="9493" max="9728" width="9" style="148"/>
    <col min="9729" max="9729" width="7.5" style="148" customWidth="1"/>
    <col min="9730" max="9730" width="27.875" style="148" customWidth="1"/>
    <col min="9731" max="9731" width="15.625" style="148" bestFit="1" customWidth="1"/>
    <col min="9732" max="9732" width="6.125" style="148" bestFit="1" customWidth="1"/>
    <col min="9733" max="9748" width="12.625" style="148" customWidth="1"/>
    <col min="9749" max="9984" width="9" style="148"/>
    <col min="9985" max="9985" width="7.5" style="148" customWidth="1"/>
    <col min="9986" max="9986" width="27.875" style="148" customWidth="1"/>
    <col min="9987" max="9987" width="15.625" style="148" bestFit="1" customWidth="1"/>
    <col min="9988" max="9988" width="6.125" style="148" bestFit="1" customWidth="1"/>
    <col min="9989" max="10004" width="12.625" style="148" customWidth="1"/>
    <col min="10005" max="10240" width="9" style="148"/>
    <col min="10241" max="10241" width="7.5" style="148" customWidth="1"/>
    <col min="10242" max="10242" width="27.875" style="148" customWidth="1"/>
    <col min="10243" max="10243" width="15.625" style="148" bestFit="1" customWidth="1"/>
    <col min="10244" max="10244" width="6.125" style="148" bestFit="1" customWidth="1"/>
    <col min="10245" max="10260" width="12.625" style="148" customWidth="1"/>
    <col min="10261" max="10496" width="9" style="148"/>
    <col min="10497" max="10497" width="7.5" style="148" customWidth="1"/>
    <col min="10498" max="10498" width="27.875" style="148" customWidth="1"/>
    <col min="10499" max="10499" width="15.625" style="148" bestFit="1" customWidth="1"/>
    <col min="10500" max="10500" width="6.125" style="148" bestFit="1" customWidth="1"/>
    <col min="10501" max="10516" width="12.625" style="148" customWidth="1"/>
    <col min="10517" max="10752" width="9" style="148"/>
    <col min="10753" max="10753" width="7.5" style="148" customWidth="1"/>
    <col min="10754" max="10754" width="27.875" style="148" customWidth="1"/>
    <col min="10755" max="10755" width="15.625" style="148" bestFit="1" customWidth="1"/>
    <col min="10756" max="10756" width="6.125" style="148" bestFit="1" customWidth="1"/>
    <col min="10757" max="10772" width="12.625" style="148" customWidth="1"/>
    <col min="10773" max="11008" width="9" style="148"/>
    <col min="11009" max="11009" width="7.5" style="148" customWidth="1"/>
    <col min="11010" max="11010" width="27.875" style="148" customWidth="1"/>
    <col min="11011" max="11011" width="15.625" style="148" bestFit="1" customWidth="1"/>
    <col min="11012" max="11012" width="6.125" style="148" bestFit="1" customWidth="1"/>
    <col min="11013" max="11028" width="12.625" style="148" customWidth="1"/>
    <col min="11029" max="11264" width="9" style="148"/>
    <col min="11265" max="11265" width="7.5" style="148" customWidth="1"/>
    <col min="11266" max="11266" width="27.875" style="148" customWidth="1"/>
    <col min="11267" max="11267" width="15.625" style="148" bestFit="1" customWidth="1"/>
    <col min="11268" max="11268" width="6.125" style="148" bestFit="1" customWidth="1"/>
    <col min="11269" max="11284" width="12.625" style="148" customWidth="1"/>
    <col min="11285" max="11520" width="9" style="148"/>
    <col min="11521" max="11521" width="7.5" style="148" customWidth="1"/>
    <col min="11522" max="11522" width="27.875" style="148" customWidth="1"/>
    <col min="11523" max="11523" width="15.625" style="148" bestFit="1" customWidth="1"/>
    <col min="11524" max="11524" width="6.125" style="148" bestFit="1" customWidth="1"/>
    <col min="11525" max="11540" width="12.625" style="148" customWidth="1"/>
    <col min="11541" max="11776" width="9" style="148"/>
    <col min="11777" max="11777" width="7.5" style="148" customWidth="1"/>
    <col min="11778" max="11778" width="27.875" style="148" customWidth="1"/>
    <col min="11779" max="11779" width="15.625" style="148" bestFit="1" customWidth="1"/>
    <col min="11780" max="11780" width="6.125" style="148" bestFit="1" customWidth="1"/>
    <col min="11781" max="11796" width="12.625" style="148" customWidth="1"/>
    <col min="11797" max="12032" width="9" style="148"/>
    <col min="12033" max="12033" width="7.5" style="148" customWidth="1"/>
    <col min="12034" max="12034" width="27.875" style="148" customWidth="1"/>
    <col min="12035" max="12035" width="15.625" style="148" bestFit="1" customWidth="1"/>
    <col min="12036" max="12036" width="6.125" style="148" bestFit="1" customWidth="1"/>
    <col min="12037" max="12052" width="12.625" style="148" customWidth="1"/>
    <col min="12053" max="12288" width="9" style="148"/>
    <col min="12289" max="12289" width="7.5" style="148" customWidth="1"/>
    <col min="12290" max="12290" width="27.875" style="148" customWidth="1"/>
    <col min="12291" max="12291" width="15.625" style="148" bestFit="1" customWidth="1"/>
    <col min="12292" max="12292" width="6.125" style="148" bestFit="1" customWidth="1"/>
    <col min="12293" max="12308" width="12.625" style="148" customWidth="1"/>
    <col min="12309" max="12544" width="9" style="148"/>
    <col min="12545" max="12545" width="7.5" style="148" customWidth="1"/>
    <col min="12546" max="12546" width="27.875" style="148" customWidth="1"/>
    <col min="12547" max="12547" width="15.625" style="148" bestFit="1" customWidth="1"/>
    <col min="12548" max="12548" width="6.125" style="148" bestFit="1" customWidth="1"/>
    <col min="12549" max="12564" width="12.625" style="148" customWidth="1"/>
    <col min="12565" max="12800" width="9" style="148"/>
    <col min="12801" max="12801" width="7.5" style="148" customWidth="1"/>
    <col min="12802" max="12802" width="27.875" style="148" customWidth="1"/>
    <col min="12803" max="12803" width="15.625" style="148" bestFit="1" customWidth="1"/>
    <col min="12804" max="12804" width="6.125" style="148" bestFit="1" customWidth="1"/>
    <col min="12805" max="12820" width="12.625" style="148" customWidth="1"/>
    <col min="12821" max="13056" width="9" style="148"/>
    <col min="13057" max="13057" width="7.5" style="148" customWidth="1"/>
    <col min="13058" max="13058" width="27.875" style="148" customWidth="1"/>
    <col min="13059" max="13059" width="15.625" style="148" bestFit="1" customWidth="1"/>
    <col min="13060" max="13060" width="6.125" style="148" bestFit="1" customWidth="1"/>
    <col min="13061" max="13076" width="12.625" style="148" customWidth="1"/>
    <col min="13077" max="13312" width="9" style="148"/>
    <col min="13313" max="13313" width="7.5" style="148" customWidth="1"/>
    <col min="13314" max="13314" width="27.875" style="148" customWidth="1"/>
    <col min="13315" max="13315" width="15.625" style="148" bestFit="1" customWidth="1"/>
    <col min="13316" max="13316" width="6.125" style="148" bestFit="1" customWidth="1"/>
    <col min="13317" max="13332" width="12.625" style="148" customWidth="1"/>
    <col min="13333" max="13568" width="9" style="148"/>
    <col min="13569" max="13569" width="7.5" style="148" customWidth="1"/>
    <col min="13570" max="13570" width="27.875" style="148" customWidth="1"/>
    <col min="13571" max="13571" width="15.625" style="148" bestFit="1" customWidth="1"/>
    <col min="13572" max="13572" width="6.125" style="148" bestFit="1" customWidth="1"/>
    <col min="13573" max="13588" width="12.625" style="148" customWidth="1"/>
    <col min="13589" max="13824" width="9" style="148"/>
    <col min="13825" max="13825" width="7.5" style="148" customWidth="1"/>
    <col min="13826" max="13826" width="27.875" style="148" customWidth="1"/>
    <col min="13827" max="13827" width="15.625" style="148" bestFit="1" customWidth="1"/>
    <col min="13828" max="13828" width="6.125" style="148" bestFit="1" customWidth="1"/>
    <col min="13829" max="13844" width="12.625" style="148" customWidth="1"/>
    <col min="13845" max="14080" width="9" style="148"/>
    <col min="14081" max="14081" width="7.5" style="148" customWidth="1"/>
    <col min="14082" max="14082" width="27.875" style="148" customWidth="1"/>
    <col min="14083" max="14083" width="15.625" style="148" bestFit="1" customWidth="1"/>
    <col min="14084" max="14084" width="6.125" style="148" bestFit="1" customWidth="1"/>
    <col min="14085" max="14100" width="12.625" style="148" customWidth="1"/>
    <col min="14101" max="14336" width="9" style="148"/>
    <col min="14337" max="14337" width="7.5" style="148" customWidth="1"/>
    <col min="14338" max="14338" width="27.875" style="148" customWidth="1"/>
    <col min="14339" max="14339" width="15.625" style="148" bestFit="1" customWidth="1"/>
    <col min="14340" max="14340" width="6.125" style="148" bestFit="1" customWidth="1"/>
    <col min="14341" max="14356" width="12.625" style="148" customWidth="1"/>
    <col min="14357" max="14592" width="9" style="148"/>
    <col min="14593" max="14593" width="7.5" style="148" customWidth="1"/>
    <col min="14594" max="14594" width="27.875" style="148" customWidth="1"/>
    <col min="14595" max="14595" width="15.625" style="148" bestFit="1" customWidth="1"/>
    <col min="14596" max="14596" width="6.125" style="148" bestFit="1" customWidth="1"/>
    <col min="14597" max="14612" width="12.625" style="148" customWidth="1"/>
    <col min="14613" max="14848" width="9" style="148"/>
    <col min="14849" max="14849" width="7.5" style="148" customWidth="1"/>
    <col min="14850" max="14850" width="27.875" style="148" customWidth="1"/>
    <col min="14851" max="14851" width="15.625" style="148" bestFit="1" customWidth="1"/>
    <col min="14852" max="14852" width="6.125" style="148" bestFit="1" customWidth="1"/>
    <col min="14853" max="14868" width="12.625" style="148" customWidth="1"/>
    <col min="14869" max="15104" width="9" style="148"/>
    <col min="15105" max="15105" width="7.5" style="148" customWidth="1"/>
    <col min="15106" max="15106" width="27.875" style="148" customWidth="1"/>
    <col min="15107" max="15107" width="15.625" style="148" bestFit="1" customWidth="1"/>
    <col min="15108" max="15108" width="6.125" style="148" bestFit="1" customWidth="1"/>
    <col min="15109" max="15124" width="12.625" style="148" customWidth="1"/>
    <col min="15125" max="15360" width="9" style="148"/>
    <col min="15361" max="15361" width="7.5" style="148" customWidth="1"/>
    <col min="15362" max="15362" width="27.875" style="148" customWidth="1"/>
    <col min="15363" max="15363" width="15.625" style="148" bestFit="1" customWidth="1"/>
    <col min="15364" max="15364" width="6.125" style="148" bestFit="1" customWidth="1"/>
    <col min="15365" max="15380" width="12.625" style="148" customWidth="1"/>
    <col min="15381" max="15616" width="9" style="148"/>
    <col min="15617" max="15617" width="7.5" style="148" customWidth="1"/>
    <col min="15618" max="15618" width="27.875" style="148" customWidth="1"/>
    <col min="15619" max="15619" width="15.625" style="148" bestFit="1" customWidth="1"/>
    <col min="15620" max="15620" width="6.125" style="148" bestFit="1" customWidth="1"/>
    <col min="15621" max="15636" width="12.625" style="148" customWidth="1"/>
    <col min="15637" max="15872" width="9" style="148"/>
    <col min="15873" max="15873" width="7.5" style="148" customWidth="1"/>
    <col min="15874" max="15874" width="27.875" style="148" customWidth="1"/>
    <col min="15875" max="15875" width="15.625" style="148" bestFit="1" customWidth="1"/>
    <col min="15876" max="15876" width="6.125" style="148" bestFit="1" customWidth="1"/>
    <col min="15877" max="15892" width="12.625" style="148" customWidth="1"/>
    <col min="15893" max="16128" width="9" style="148"/>
    <col min="16129" max="16129" width="7.5" style="148" customWidth="1"/>
    <col min="16130" max="16130" width="27.875" style="148" customWidth="1"/>
    <col min="16131" max="16131" width="15.625" style="148" bestFit="1" customWidth="1"/>
    <col min="16132" max="16132" width="6.125" style="148" bestFit="1" customWidth="1"/>
    <col min="16133" max="16148" width="12.625" style="148" customWidth="1"/>
    <col min="16149" max="16384" width="9" style="148"/>
  </cols>
  <sheetData>
    <row r="1" spans="1:20" ht="24.75" customHeight="1" x14ac:dyDescent="0.15">
      <c r="A1" s="147" t="s">
        <v>391</v>
      </c>
    </row>
    <row r="2" spans="1:20" ht="22.5" customHeight="1" x14ac:dyDescent="0.15">
      <c r="A2" s="175"/>
      <c r="B2" s="176"/>
      <c r="C2" s="301" t="s">
        <v>392</v>
      </c>
      <c r="D2" s="315"/>
      <c r="E2" s="319" t="s">
        <v>250</v>
      </c>
      <c r="F2" s="320"/>
      <c r="G2" s="177" t="s">
        <v>251</v>
      </c>
      <c r="H2" s="319" t="s">
        <v>252</v>
      </c>
      <c r="I2" s="315"/>
      <c r="J2" s="177" t="s">
        <v>253</v>
      </c>
      <c r="K2" s="177" t="s">
        <v>254</v>
      </c>
      <c r="L2" s="177" t="s">
        <v>255</v>
      </c>
      <c r="M2" s="177" t="s">
        <v>256</v>
      </c>
      <c r="N2" s="177" t="s">
        <v>257</v>
      </c>
      <c r="O2" s="177" t="s">
        <v>258</v>
      </c>
      <c r="P2" s="319" t="s">
        <v>259</v>
      </c>
      <c r="Q2" s="315"/>
      <c r="R2" s="177" t="s">
        <v>260</v>
      </c>
      <c r="S2" s="177" t="s">
        <v>261</v>
      </c>
      <c r="T2" s="177" t="s">
        <v>262</v>
      </c>
    </row>
    <row r="3" spans="1:20" ht="22.5" customHeight="1" x14ac:dyDescent="0.15">
      <c r="A3" s="178"/>
      <c r="B3" s="179"/>
      <c r="C3" s="319" t="s">
        <v>194</v>
      </c>
      <c r="D3" s="315"/>
      <c r="E3" s="177">
        <v>4760152</v>
      </c>
      <c r="F3" s="180">
        <v>4760102</v>
      </c>
      <c r="G3" s="177">
        <v>4760201</v>
      </c>
      <c r="H3" s="177">
        <v>4760301</v>
      </c>
      <c r="I3" s="177">
        <v>4760302</v>
      </c>
      <c r="J3" s="177">
        <v>4760402</v>
      </c>
      <c r="K3" s="177">
        <v>4760501</v>
      </c>
      <c r="L3" s="177">
        <v>4760601</v>
      </c>
      <c r="M3" s="177">
        <v>4770202</v>
      </c>
      <c r="N3" s="177">
        <v>4760703</v>
      </c>
      <c r="O3" s="177">
        <v>4760801</v>
      </c>
      <c r="P3" s="177">
        <v>4760902</v>
      </c>
      <c r="Q3" s="177">
        <v>4761001</v>
      </c>
      <c r="R3" s="177">
        <v>4761101</v>
      </c>
      <c r="S3" s="177">
        <v>4761202</v>
      </c>
      <c r="T3" s="177">
        <v>4770405</v>
      </c>
    </row>
    <row r="4" spans="1:20" ht="22.5" customHeight="1" x14ac:dyDescent="0.15">
      <c r="A4" s="181"/>
      <c r="B4" s="182"/>
      <c r="C4" s="319" t="s">
        <v>195</v>
      </c>
      <c r="D4" s="315"/>
      <c r="E4" s="152" t="s">
        <v>393</v>
      </c>
      <c r="F4" s="180">
        <v>13</v>
      </c>
      <c r="G4" s="177">
        <v>16</v>
      </c>
      <c r="H4" s="152" t="s">
        <v>394</v>
      </c>
      <c r="I4" s="152" t="s">
        <v>395</v>
      </c>
      <c r="J4" s="177">
        <v>33</v>
      </c>
      <c r="K4" s="177">
        <v>40</v>
      </c>
      <c r="L4" s="152" t="s">
        <v>396</v>
      </c>
      <c r="M4" s="152" t="s">
        <v>397</v>
      </c>
      <c r="N4" s="152" t="s">
        <v>398</v>
      </c>
      <c r="O4" s="177">
        <v>71</v>
      </c>
      <c r="P4" s="177">
        <v>106</v>
      </c>
      <c r="Q4" s="177">
        <v>108</v>
      </c>
      <c r="R4" s="177">
        <v>117</v>
      </c>
      <c r="S4" s="177">
        <v>142</v>
      </c>
      <c r="T4" s="177">
        <v>155</v>
      </c>
    </row>
    <row r="5" spans="1:20" ht="20.25" customHeight="1" x14ac:dyDescent="0.15">
      <c r="A5" s="313" t="s">
        <v>201</v>
      </c>
      <c r="B5" s="313" t="s">
        <v>378</v>
      </c>
      <c r="C5" s="301" t="s">
        <v>379</v>
      </c>
      <c r="D5" s="315"/>
      <c r="E5" s="183">
        <v>42549</v>
      </c>
      <c r="F5" s="183">
        <v>42549</v>
      </c>
      <c r="G5" s="183">
        <v>42655</v>
      </c>
      <c r="H5" s="183">
        <v>42571</v>
      </c>
      <c r="I5" s="183">
        <v>42634</v>
      </c>
      <c r="J5" s="183">
        <v>42604</v>
      </c>
      <c r="K5" s="183">
        <v>42636</v>
      </c>
      <c r="L5" s="183">
        <v>42584</v>
      </c>
      <c r="M5" s="183">
        <v>42584</v>
      </c>
      <c r="N5" s="183">
        <v>42563</v>
      </c>
      <c r="O5" s="183">
        <v>42563</v>
      </c>
      <c r="P5" s="183">
        <v>42636</v>
      </c>
      <c r="Q5" s="183">
        <v>42636</v>
      </c>
      <c r="R5" s="183">
        <v>42618</v>
      </c>
      <c r="S5" s="183">
        <v>42636</v>
      </c>
      <c r="T5" s="183">
        <v>42618</v>
      </c>
    </row>
    <row r="6" spans="1:20" ht="20.25" customHeight="1" x14ac:dyDescent="0.15">
      <c r="A6" s="314"/>
      <c r="B6" s="314"/>
      <c r="C6" s="177" t="s">
        <v>202</v>
      </c>
      <c r="D6" s="177" t="s">
        <v>203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</row>
    <row r="7" spans="1:20" ht="20.25" customHeight="1" x14ac:dyDescent="0.15">
      <c r="A7" s="316" t="s">
        <v>380</v>
      </c>
      <c r="B7" s="184" t="s">
        <v>204</v>
      </c>
      <c r="C7" s="185">
        <v>3.0000000000000001E-3</v>
      </c>
      <c r="D7" s="177" t="s">
        <v>205</v>
      </c>
      <c r="E7" s="161"/>
      <c r="F7" s="161" t="s">
        <v>206</v>
      </c>
      <c r="G7" s="161" t="s">
        <v>206</v>
      </c>
      <c r="H7" s="161" t="s">
        <v>206</v>
      </c>
      <c r="I7" s="161"/>
      <c r="J7" s="161" t="s">
        <v>206</v>
      </c>
      <c r="K7" s="161" t="s">
        <v>206</v>
      </c>
      <c r="L7" s="161" t="s">
        <v>206</v>
      </c>
      <c r="M7" s="161" t="s">
        <v>206</v>
      </c>
      <c r="N7" s="161" t="s">
        <v>206</v>
      </c>
      <c r="O7" s="161" t="s">
        <v>206</v>
      </c>
      <c r="P7" s="161" t="s">
        <v>206</v>
      </c>
      <c r="Q7" s="161" t="s">
        <v>206</v>
      </c>
      <c r="R7" s="161" t="s">
        <v>206</v>
      </c>
      <c r="S7" s="161" t="s">
        <v>206</v>
      </c>
      <c r="T7" s="161" t="s">
        <v>206</v>
      </c>
    </row>
    <row r="8" spans="1:20" ht="20.25" customHeight="1" x14ac:dyDescent="0.15">
      <c r="A8" s="317"/>
      <c r="B8" s="184" t="s">
        <v>207</v>
      </c>
      <c r="C8" s="185" t="s">
        <v>208</v>
      </c>
      <c r="D8" s="177" t="s">
        <v>205</v>
      </c>
      <c r="E8" s="161"/>
      <c r="F8" s="161" t="s">
        <v>209</v>
      </c>
      <c r="G8" s="161" t="s">
        <v>209</v>
      </c>
      <c r="H8" s="161" t="s">
        <v>209</v>
      </c>
      <c r="I8" s="161"/>
      <c r="J8" s="161" t="s">
        <v>209</v>
      </c>
      <c r="K8" s="161" t="s">
        <v>209</v>
      </c>
      <c r="L8" s="161" t="s">
        <v>209</v>
      </c>
      <c r="M8" s="161" t="s">
        <v>209</v>
      </c>
      <c r="N8" s="161" t="s">
        <v>209</v>
      </c>
      <c r="O8" s="161" t="s">
        <v>209</v>
      </c>
      <c r="P8" s="161" t="s">
        <v>209</v>
      </c>
      <c r="Q8" s="161" t="s">
        <v>209</v>
      </c>
      <c r="R8" s="161" t="s">
        <v>209</v>
      </c>
      <c r="S8" s="161" t="s">
        <v>209</v>
      </c>
      <c r="T8" s="161" t="s">
        <v>209</v>
      </c>
    </row>
    <row r="9" spans="1:20" ht="20.25" customHeight="1" x14ac:dyDescent="0.15">
      <c r="A9" s="317"/>
      <c r="B9" s="184" t="s">
        <v>210</v>
      </c>
      <c r="C9" s="185">
        <v>0.01</v>
      </c>
      <c r="D9" s="177" t="s">
        <v>205</v>
      </c>
      <c r="E9" s="161"/>
      <c r="F9" s="161" t="s">
        <v>211</v>
      </c>
      <c r="G9" s="161" t="s">
        <v>211</v>
      </c>
      <c r="H9" s="161" t="s">
        <v>211</v>
      </c>
      <c r="I9" s="161"/>
      <c r="J9" s="161" t="s">
        <v>211</v>
      </c>
      <c r="K9" s="161" t="s">
        <v>211</v>
      </c>
      <c r="L9" s="161" t="s">
        <v>211</v>
      </c>
      <c r="M9" s="161" t="s">
        <v>211</v>
      </c>
      <c r="N9" s="161" t="s">
        <v>211</v>
      </c>
      <c r="O9" s="161" t="s">
        <v>211</v>
      </c>
      <c r="P9" s="161" t="s">
        <v>211</v>
      </c>
      <c r="Q9" s="161" t="s">
        <v>211</v>
      </c>
      <c r="R9" s="161" t="s">
        <v>211</v>
      </c>
      <c r="S9" s="161" t="s">
        <v>211</v>
      </c>
      <c r="T9" s="161" t="s">
        <v>211</v>
      </c>
    </row>
    <row r="10" spans="1:20" ht="20.25" customHeight="1" x14ac:dyDescent="0.15">
      <c r="A10" s="317"/>
      <c r="B10" s="184" t="s">
        <v>212</v>
      </c>
      <c r="C10" s="185">
        <v>0.05</v>
      </c>
      <c r="D10" s="177" t="s">
        <v>205</v>
      </c>
      <c r="E10" s="161"/>
      <c r="F10" s="161" t="s">
        <v>213</v>
      </c>
      <c r="G10" s="161" t="s">
        <v>213</v>
      </c>
      <c r="H10" s="161" t="s">
        <v>213</v>
      </c>
      <c r="I10" s="161"/>
      <c r="J10" s="161" t="s">
        <v>214</v>
      </c>
      <c r="K10" s="161" t="s">
        <v>214</v>
      </c>
      <c r="L10" s="161" t="s">
        <v>213</v>
      </c>
      <c r="M10" s="161" t="s">
        <v>213</v>
      </c>
      <c r="N10" s="161" t="s">
        <v>213</v>
      </c>
      <c r="O10" s="161" t="s">
        <v>213</v>
      </c>
      <c r="P10" s="161" t="s">
        <v>214</v>
      </c>
      <c r="Q10" s="161" t="s">
        <v>214</v>
      </c>
      <c r="R10" s="161" t="s">
        <v>214</v>
      </c>
      <c r="S10" s="161" t="s">
        <v>214</v>
      </c>
      <c r="T10" s="161" t="s">
        <v>214</v>
      </c>
    </row>
    <row r="11" spans="1:20" ht="20.25" customHeight="1" x14ac:dyDescent="0.15">
      <c r="A11" s="317"/>
      <c r="B11" s="184" t="s">
        <v>215</v>
      </c>
      <c r="C11" s="185">
        <v>0.01</v>
      </c>
      <c r="D11" s="177" t="s">
        <v>205</v>
      </c>
      <c r="E11" s="161"/>
      <c r="F11" s="170" t="s">
        <v>211</v>
      </c>
      <c r="G11" s="170">
        <v>2E-3</v>
      </c>
      <c r="H11" s="170">
        <v>2E-3</v>
      </c>
      <c r="I11" s="161"/>
      <c r="J11" s="161" t="s">
        <v>211</v>
      </c>
      <c r="K11" s="161" t="s">
        <v>211</v>
      </c>
      <c r="L11" s="170" t="s">
        <v>211</v>
      </c>
      <c r="M11" s="170" t="s">
        <v>211</v>
      </c>
      <c r="N11" s="170" t="s">
        <v>211</v>
      </c>
      <c r="O11" s="170" t="s">
        <v>211</v>
      </c>
      <c r="P11" s="161" t="s">
        <v>211</v>
      </c>
      <c r="Q11" s="161" t="s">
        <v>211</v>
      </c>
      <c r="R11" s="161" t="s">
        <v>211</v>
      </c>
      <c r="S11" s="161" t="s">
        <v>211</v>
      </c>
      <c r="T11" s="161" t="s">
        <v>211</v>
      </c>
    </row>
    <row r="12" spans="1:20" ht="20.25" customHeight="1" x14ac:dyDescent="0.15">
      <c r="A12" s="317"/>
      <c r="B12" s="184" t="s">
        <v>216</v>
      </c>
      <c r="C12" s="185">
        <v>5.0000000000000001E-3</v>
      </c>
      <c r="D12" s="177" t="s">
        <v>205</v>
      </c>
      <c r="E12" s="161"/>
      <c r="F12" s="161" t="s">
        <v>217</v>
      </c>
      <c r="G12" s="161" t="s">
        <v>217</v>
      </c>
      <c r="H12" s="161" t="s">
        <v>217</v>
      </c>
      <c r="I12" s="161"/>
      <c r="J12" s="161" t="s">
        <v>217</v>
      </c>
      <c r="K12" s="161" t="s">
        <v>217</v>
      </c>
      <c r="L12" s="161" t="s">
        <v>217</v>
      </c>
      <c r="M12" s="161" t="s">
        <v>217</v>
      </c>
      <c r="N12" s="161" t="s">
        <v>217</v>
      </c>
      <c r="O12" s="161" t="s">
        <v>217</v>
      </c>
      <c r="P12" s="161" t="s">
        <v>217</v>
      </c>
      <c r="Q12" s="161" t="s">
        <v>217</v>
      </c>
      <c r="R12" s="161" t="s">
        <v>217</v>
      </c>
      <c r="S12" s="161" t="s">
        <v>217</v>
      </c>
      <c r="T12" s="161" t="s">
        <v>217</v>
      </c>
    </row>
    <row r="13" spans="1:20" ht="20.25" customHeight="1" x14ac:dyDescent="0.15">
      <c r="A13" s="317"/>
      <c r="B13" s="186" t="s">
        <v>218</v>
      </c>
      <c r="C13" s="185" t="s">
        <v>208</v>
      </c>
      <c r="D13" s="177" t="s">
        <v>205</v>
      </c>
      <c r="E13" s="161"/>
      <c r="F13" s="161" t="s">
        <v>217</v>
      </c>
      <c r="G13" s="161" t="s">
        <v>217</v>
      </c>
      <c r="H13" s="161" t="s">
        <v>217</v>
      </c>
      <c r="I13" s="161"/>
      <c r="J13" s="161" t="s">
        <v>217</v>
      </c>
      <c r="K13" s="161" t="s">
        <v>217</v>
      </c>
      <c r="L13" s="161" t="s">
        <v>217</v>
      </c>
      <c r="M13" s="161" t="s">
        <v>217</v>
      </c>
      <c r="N13" s="161" t="s">
        <v>217</v>
      </c>
      <c r="O13" s="161" t="s">
        <v>217</v>
      </c>
      <c r="P13" s="161" t="s">
        <v>217</v>
      </c>
      <c r="Q13" s="161" t="s">
        <v>217</v>
      </c>
      <c r="R13" s="161" t="s">
        <v>217</v>
      </c>
      <c r="S13" s="161" t="s">
        <v>217</v>
      </c>
      <c r="T13" s="161" t="s">
        <v>217</v>
      </c>
    </row>
    <row r="14" spans="1:20" ht="20.25" customHeight="1" x14ac:dyDescent="0.15">
      <c r="A14" s="317"/>
      <c r="B14" s="186" t="s">
        <v>219</v>
      </c>
      <c r="C14" s="185" t="s">
        <v>208</v>
      </c>
      <c r="D14" s="177" t="s">
        <v>205</v>
      </c>
      <c r="E14" s="161"/>
      <c r="F14" s="161" t="s">
        <v>217</v>
      </c>
      <c r="G14" s="161" t="s">
        <v>217</v>
      </c>
      <c r="H14" s="161" t="s">
        <v>217</v>
      </c>
      <c r="I14" s="161"/>
      <c r="J14" s="161" t="s">
        <v>217</v>
      </c>
      <c r="K14" s="161" t="s">
        <v>217</v>
      </c>
      <c r="L14" s="161" t="s">
        <v>217</v>
      </c>
      <c r="M14" s="161" t="s">
        <v>217</v>
      </c>
      <c r="N14" s="161" t="s">
        <v>217</v>
      </c>
      <c r="O14" s="161" t="s">
        <v>217</v>
      </c>
      <c r="P14" s="161" t="s">
        <v>217</v>
      </c>
      <c r="Q14" s="161" t="s">
        <v>217</v>
      </c>
      <c r="R14" s="161" t="s">
        <v>217</v>
      </c>
      <c r="S14" s="161" t="s">
        <v>217</v>
      </c>
      <c r="T14" s="161" t="s">
        <v>217</v>
      </c>
    </row>
    <row r="15" spans="1:20" ht="20.25" customHeight="1" x14ac:dyDescent="0.15">
      <c r="A15" s="317"/>
      <c r="B15" s="186" t="s">
        <v>220</v>
      </c>
      <c r="C15" s="185">
        <v>0.02</v>
      </c>
      <c r="D15" s="177" t="s">
        <v>205</v>
      </c>
      <c r="E15" s="161"/>
      <c r="F15" s="161" t="s">
        <v>217</v>
      </c>
      <c r="G15" s="161" t="s">
        <v>217</v>
      </c>
      <c r="H15" s="161" t="s">
        <v>217</v>
      </c>
      <c r="I15" s="161"/>
      <c r="J15" s="161" t="s">
        <v>221</v>
      </c>
      <c r="K15" s="161" t="s">
        <v>221</v>
      </c>
      <c r="L15" s="161" t="s">
        <v>217</v>
      </c>
      <c r="M15" s="161" t="s">
        <v>217</v>
      </c>
      <c r="N15" s="161" t="s">
        <v>217</v>
      </c>
      <c r="O15" s="161" t="s">
        <v>217</v>
      </c>
      <c r="P15" s="161" t="s">
        <v>221</v>
      </c>
      <c r="Q15" s="161" t="s">
        <v>221</v>
      </c>
      <c r="R15" s="161" t="s">
        <v>221</v>
      </c>
      <c r="S15" s="161" t="s">
        <v>221</v>
      </c>
      <c r="T15" s="161" t="s">
        <v>221</v>
      </c>
    </row>
    <row r="16" spans="1:20" ht="20.25" customHeight="1" x14ac:dyDescent="0.15">
      <c r="A16" s="317"/>
      <c r="B16" s="186" t="s">
        <v>222</v>
      </c>
      <c r="C16" s="185">
        <v>2E-3</v>
      </c>
      <c r="D16" s="177" t="s">
        <v>205</v>
      </c>
      <c r="E16" s="161"/>
      <c r="F16" s="161" t="s">
        <v>217</v>
      </c>
      <c r="G16" s="161" t="s">
        <v>217</v>
      </c>
      <c r="H16" s="161" t="s">
        <v>217</v>
      </c>
      <c r="I16" s="161"/>
      <c r="J16" s="161" t="s">
        <v>221</v>
      </c>
      <c r="K16" s="161" t="s">
        <v>221</v>
      </c>
      <c r="L16" s="161" t="s">
        <v>217</v>
      </c>
      <c r="M16" s="161" t="s">
        <v>217</v>
      </c>
      <c r="N16" s="161" t="s">
        <v>217</v>
      </c>
      <c r="O16" s="161" t="s">
        <v>217</v>
      </c>
      <c r="P16" s="161" t="s">
        <v>221</v>
      </c>
      <c r="Q16" s="161" t="s">
        <v>221</v>
      </c>
      <c r="R16" s="161" t="s">
        <v>221</v>
      </c>
      <c r="S16" s="161" t="s">
        <v>221</v>
      </c>
      <c r="T16" s="161" t="s">
        <v>221</v>
      </c>
    </row>
    <row r="17" spans="1:20" ht="20.25" customHeight="1" x14ac:dyDescent="0.15">
      <c r="A17" s="317"/>
      <c r="B17" s="164" t="s">
        <v>381</v>
      </c>
      <c r="C17" s="185">
        <v>4.0000000000000001E-3</v>
      </c>
      <c r="D17" s="177" t="s">
        <v>205</v>
      </c>
      <c r="E17" s="161"/>
      <c r="F17" s="161" t="s">
        <v>217</v>
      </c>
      <c r="G17" s="161" t="s">
        <v>217</v>
      </c>
      <c r="H17" s="161" t="s">
        <v>217</v>
      </c>
      <c r="I17" s="161"/>
      <c r="J17" s="161" t="s">
        <v>221</v>
      </c>
      <c r="K17" s="161" t="s">
        <v>221</v>
      </c>
      <c r="L17" s="161" t="s">
        <v>217</v>
      </c>
      <c r="M17" s="161" t="s">
        <v>217</v>
      </c>
      <c r="N17" s="161" t="s">
        <v>217</v>
      </c>
      <c r="O17" s="161" t="s">
        <v>217</v>
      </c>
      <c r="P17" s="161" t="s">
        <v>221</v>
      </c>
      <c r="Q17" s="161" t="s">
        <v>221</v>
      </c>
      <c r="R17" s="161" t="s">
        <v>221</v>
      </c>
      <c r="S17" s="161" t="s">
        <v>221</v>
      </c>
      <c r="T17" s="161" t="s">
        <v>221</v>
      </c>
    </row>
    <row r="18" spans="1:20" ht="20.25" customHeight="1" x14ac:dyDescent="0.15">
      <c r="A18" s="317"/>
      <c r="B18" s="164" t="s">
        <v>382</v>
      </c>
      <c r="C18" s="185">
        <v>0.1</v>
      </c>
      <c r="D18" s="177" t="s">
        <v>205</v>
      </c>
      <c r="E18" s="161"/>
      <c r="F18" s="161" t="s">
        <v>217</v>
      </c>
      <c r="G18" s="161" t="s">
        <v>217</v>
      </c>
      <c r="H18" s="161" t="s">
        <v>217</v>
      </c>
      <c r="I18" s="161"/>
      <c r="J18" s="161" t="s">
        <v>221</v>
      </c>
      <c r="K18" s="161" t="s">
        <v>221</v>
      </c>
      <c r="L18" s="161" t="s">
        <v>217</v>
      </c>
      <c r="M18" s="161" t="s">
        <v>217</v>
      </c>
      <c r="N18" s="161" t="s">
        <v>217</v>
      </c>
      <c r="O18" s="161" t="s">
        <v>217</v>
      </c>
      <c r="P18" s="161" t="s">
        <v>221</v>
      </c>
      <c r="Q18" s="161" t="s">
        <v>221</v>
      </c>
      <c r="R18" s="161" t="s">
        <v>221</v>
      </c>
      <c r="S18" s="161" t="s">
        <v>221</v>
      </c>
      <c r="T18" s="161" t="s">
        <v>221</v>
      </c>
    </row>
    <row r="19" spans="1:20" ht="20.25" customHeight="1" x14ac:dyDescent="0.15">
      <c r="A19" s="317"/>
      <c r="B19" s="164" t="s">
        <v>383</v>
      </c>
      <c r="C19" s="185">
        <v>0.04</v>
      </c>
      <c r="D19" s="177" t="s">
        <v>205</v>
      </c>
      <c r="E19" s="161"/>
      <c r="F19" s="161" t="s">
        <v>217</v>
      </c>
      <c r="G19" s="161" t="s">
        <v>217</v>
      </c>
      <c r="H19" s="161" t="s">
        <v>217</v>
      </c>
      <c r="I19" s="161"/>
      <c r="J19" s="161" t="s">
        <v>221</v>
      </c>
      <c r="K19" s="161" t="s">
        <v>221</v>
      </c>
      <c r="L19" s="161" t="s">
        <v>217</v>
      </c>
      <c r="M19" s="161" t="s">
        <v>217</v>
      </c>
      <c r="N19" s="161" t="s">
        <v>217</v>
      </c>
      <c r="O19" s="161" t="s">
        <v>217</v>
      </c>
      <c r="P19" s="161" t="s">
        <v>221</v>
      </c>
      <c r="Q19" s="161" t="s">
        <v>221</v>
      </c>
      <c r="R19" s="161" t="s">
        <v>221</v>
      </c>
      <c r="S19" s="161" t="s">
        <v>221</v>
      </c>
      <c r="T19" s="161" t="s">
        <v>221</v>
      </c>
    </row>
    <row r="20" spans="1:20" ht="20.25" customHeight="1" x14ac:dyDescent="0.15">
      <c r="A20" s="317"/>
      <c r="B20" s="164" t="s">
        <v>384</v>
      </c>
      <c r="C20" s="185">
        <v>1</v>
      </c>
      <c r="D20" s="177" t="s">
        <v>205</v>
      </c>
      <c r="E20" s="161"/>
      <c r="F20" s="161" t="s">
        <v>217</v>
      </c>
      <c r="G20" s="161" t="s">
        <v>217</v>
      </c>
      <c r="H20" s="161" t="s">
        <v>217</v>
      </c>
      <c r="I20" s="161"/>
      <c r="J20" s="161" t="s">
        <v>221</v>
      </c>
      <c r="K20" s="161" t="s">
        <v>221</v>
      </c>
      <c r="L20" s="161" t="s">
        <v>217</v>
      </c>
      <c r="M20" s="161" t="s">
        <v>217</v>
      </c>
      <c r="N20" s="161" t="s">
        <v>217</v>
      </c>
      <c r="O20" s="161" t="s">
        <v>217</v>
      </c>
      <c r="P20" s="161" t="s">
        <v>221</v>
      </c>
      <c r="Q20" s="161" t="s">
        <v>221</v>
      </c>
      <c r="R20" s="161" t="s">
        <v>221</v>
      </c>
      <c r="S20" s="161" t="s">
        <v>221</v>
      </c>
      <c r="T20" s="161" t="s">
        <v>221</v>
      </c>
    </row>
    <row r="21" spans="1:20" ht="20.25" customHeight="1" x14ac:dyDescent="0.15">
      <c r="A21" s="317"/>
      <c r="B21" s="164" t="s">
        <v>385</v>
      </c>
      <c r="C21" s="185">
        <v>6.0000000000000001E-3</v>
      </c>
      <c r="D21" s="177" t="s">
        <v>205</v>
      </c>
      <c r="E21" s="161"/>
      <c r="F21" s="161" t="s">
        <v>217</v>
      </c>
      <c r="G21" s="161" t="s">
        <v>217</v>
      </c>
      <c r="H21" s="161" t="s">
        <v>217</v>
      </c>
      <c r="I21" s="161"/>
      <c r="J21" s="161" t="s">
        <v>221</v>
      </c>
      <c r="K21" s="161" t="s">
        <v>221</v>
      </c>
      <c r="L21" s="161" t="s">
        <v>217</v>
      </c>
      <c r="M21" s="161" t="s">
        <v>217</v>
      </c>
      <c r="N21" s="161" t="s">
        <v>217</v>
      </c>
      <c r="O21" s="161" t="s">
        <v>217</v>
      </c>
      <c r="P21" s="161" t="s">
        <v>221</v>
      </c>
      <c r="Q21" s="161" t="s">
        <v>221</v>
      </c>
      <c r="R21" s="161" t="s">
        <v>221</v>
      </c>
      <c r="S21" s="161" t="s">
        <v>221</v>
      </c>
      <c r="T21" s="161" t="s">
        <v>221</v>
      </c>
    </row>
    <row r="22" spans="1:20" ht="20.25" customHeight="1" x14ac:dyDescent="0.15">
      <c r="A22" s="317"/>
      <c r="B22" s="186" t="s">
        <v>223</v>
      </c>
      <c r="C22" s="185">
        <v>0.03</v>
      </c>
      <c r="D22" s="177" t="s">
        <v>205</v>
      </c>
      <c r="E22" s="161"/>
      <c r="F22" s="161" t="s">
        <v>217</v>
      </c>
      <c r="G22" s="161" t="s">
        <v>217</v>
      </c>
      <c r="H22" s="161" t="s">
        <v>217</v>
      </c>
      <c r="I22" s="161"/>
      <c r="J22" s="161" t="s">
        <v>221</v>
      </c>
      <c r="K22" s="161" t="s">
        <v>221</v>
      </c>
      <c r="L22" s="161" t="s">
        <v>217</v>
      </c>
      <c r="M22" s="161" t="s">
        <v>217</v>
      </c>
      <c r="N22" s="161" t="s">
        <v>217</v>
      </c>
      <c r="O22" s="161" t="s">
        <v>217</v>
      </c>
      <c r="P22" s="161" t="s">
        <v>221</v>
      </c>
      <c r="Q22" s="161" t="s">
        <v>221</v>
      </c>
      <c r="R22" s="161" t="s">
        <v>221</v>
      </c>
      <c r="S22" s="161" t="s">
        <v>221</v>
      </c>
      <c r="T22" s="161" t="s">
        <v>221</v>
      </c>
    </row>
    <row r="23" spans="1:20" ht="20.25" customHeight="1" x14ac:dyDescent="0.15">
      <c r="A23" s="317"/>
      <c r="B23" s="186" t="s">
        <v>224</v>
      </c>
      <c r="C23" s="185">
        <v>0.01</v>
      </c>
      <c r="D23" s="177" t="s">
        <v>205</v>
      </c>
      <c r="E23" s="161"/>
      <c r="F23" s="161" t="s">
        <v>217</v>
      </c>
      <c r="G23" s="161" t="s">
        <v>217</v>
      </c>
      <c r="H23" s="161" t="s">
        <v>217</v>
      </c>
      <c r="I23" s="161"/>
      <c r="J23" s="161" t="s">
        <v>221</v>
      </c>
      <c r="K23" s="161" t="s">
        <v>221</v>
      </c>
      <c r="L23" s="161" t="s">
        <v>217</v>
      </c>
      <c r="M23" s="161" t="s">
        <v>217</v>
      </c>
      <c r="N23" s="161" t="s">
        <v>217</v>
      </c>
      <c r="O23" s="161" t="s">
        <v>217</v>
      </c>
      <c r="P23" s="161" t="s">
        <v>221</v>
      </c>
      <c r="Q23" s="161" t="s">
        <v>221</v>
      </c>
      <c r="R23" s="161" t="s">
        <v>221</v>
      </c>
      <c r="S23" s="161" t="s">
        <v>221</v>
      </c>
      <c r="T23" s="161" t="s">
        <v>221</v>
      </c>
    </row>
    <row r="24" spans="1:20" ht="20.25" customHeight="1" x14ac:dyDescent="0.15">
      <c r="A24" s="317"/>
      <c r="B24" s="164" t="s">
        <v>386</v>
      </c>
      <c r="C24" s="185">
        <v>2E-3</v>
      </c>
      <c r="D24" s="177" t="s">
        <v>205</v>
      </c>
      <c r="E24" s="161"/>
      <c r="F24" s="161" t="s">
        <v>217</v>
      </c>
      <c r="G24" s="161" t="s">
        <v>217</v>
      </c>
      <c r="H24" s="161" t="s">
        <v>217</v>
      </c>
      <c r="I24" s="161"/>
      <c r="J24" s="161" t="s">
        <v>221</v>
      </c>
      <c r="K24" s="161" t="s">
        <v>221</v>
      </c>
      <c r="L24" s="161" t="s">
        <v>217</v>
      </c>
      <c r="M24" s="161" t="s">
        <v>217</v>
      </c>
      <c r="N24" s="161" t="s">
        <v>217</v>
      </c>
      <c r="O24" s="161" t="s">
        <v>217</v>
      </c>
      <c r="P24" s="161" t="s">
        <v>221</v>
      </c>
      <c r="Q24" s="161" t="s">
        <v>221</v>
      </c>
      <c r="R24" s="161" t="s">
        <v>221</v>
      </c>
      <c r="S24" s="161" t="s">
        <v>221</v>
      </c>
      <c r="T24" s="161" t="s">
        <v>221</v>
      </c>
    </row>
    <row r="25" spans="1:20" ht="20.25" customHeight="1" x14ac:dyDescent="0.15">
      <c r="A25" s="317"/>
      <c r="B25" s="164" t="s">
        <v>399</v>
      </c>
      <c r="C25" s="185">
        <v>6.0000000000000001E-3</v>
      </c>
      <c r="D25" s="177" t="s">
        <v>205</v>
      </c>
      <c r="E25" s="161"/>
      <c r="F25" s="161" t="s">
        <v>226</v>
      </c>
      <c r="G25" s="161" t="s">
        <v>226</v>
      </c>
      <c r="H25" s="161" t="s">
        <v>226</v>
      </c>
      <c r="I25" s="161"/>
      <c r="J25" s="161" t="s">
        <v>227</v>
      </c>
      <c r="K25" s="161" t="s">
        <v>227</v>
      </c>
      <c r="L25" s="161" t="s">
        <v>226</v>
      </c>
      <c r="M25" s="161" t="s">
        <v>226</v>
      </c>
      <c r="N25" s="161" t="s">
        <v>226</v>
      </c>
      <c r="O25" s="161" t="s">
        <v>226</v>
      </c>
      <c r="P25" s="161" t="s">
        <v>227</v>
      </c>
      <c r="Q25" s="161" t="s">
        <v>227</v>
      </c>
      <c r="R25" s="161" t="s">
        <v>227</v>
      </c>
      <c r="S25" s="161" t="s">
        <v>227</v>
      </c>
      <c r="T25" s="161" t="s">
        <v>227</v>
      </c>
    </row>
    <row r="26" spans="1:20" ht="20.25" customHeight="1" x14ac:dyDescent="0.15">
      <c r="A26" s="317"/>
      <c r="B26" s="186" t="s">
        <v>228</v>
      </c>
      <c r="C26" s="185">
        <v>3.0000000000000001E-3</v>
      </c>
      <c r="D26" s="177" t="s">
        <v>205</v>
      </c>
      <c r="E26" s="161"/>
      <c r="F26" s="161" t="s">
        <v>226</v>
      </c>
      <c r="G26" s="161" t="s">
        <v>226</v>
      </c>
      <c r="H26" s="161" t="s">
        <v>226</v>
      </c>
      <c r="I26" s="161"/>
      <c r="J26" s="161" t="s">
        <v>206</v>
      </c>
      <c r="K26" s="161" t="s">
        <v>206</v>
      </c>
      <c r="L26" s="161" t="s">
        <v>226</v>
      </c>
      <c r="M26" s="161" t="s">
        <v>226</v>
      </c>
      <c r="N26" s="161" t="s">
        <v>226</v>
      </c>
      <c r="O26" s="161" t="s">
        <v>226</v>
      </c>
      <c r="P26" s="161" t="s">
        <v>206</v>
      </c>
      <c r="Q26" s="161" t="s">
        <v>206</v>
      </c>
      <c r="R26" s="161" t="s">
        <v>206</v>
      </c>
      <c r="S26" s="161" t="s">
        <v>206</v>
      </c>
      <c r="T26" s="161" t="s">
        <v>206</v>
      </c>
    </row>
    <row r="27" spans="1:20" ht="20.25" customHeight="1" x14ac:dyDescent="0.15">
      <c r="A27" s="317"/>
      <c r="B27" s="186" t="s">
        <v>229</v>
      </c>
      <c r="C27" s="185">
        <v>0.02</v>
      </c>
      <c r="D27" s="177" t="s">
        <v>205</v>
      </c>
      <c r="E27" s="161"/>
      <c r="F27" s="161" t="s">
        <v>211</v>
      </c>
      <c r="G27" s="161" t="s">
        <v>211</v>
      </c>
      <c r="H27" s="161" t="s">
        <v>211</v>
      </c>
      <c r="I27" s="161"/>
      <c r="J27" s="161" t="s">
        <v>226</v>
      </c>
      <c r="K27" s="161" t="s">
        <v>226</v>
      </c>
      <c r="L27" s="161" t="s">
        <v>211</v>
      </c>
      <c r="M27" s="161" t="s">
        <v>211</v>
      </c>
      <c r="N27" s="161" t="s">
        <v>211</v>
      </c>
      <c r="O27" s="161" t="s">
        <v>211</v>
      </c>
      <c r="P27" s="161" t="s">
        <v>226</v>
      </c>
      <c r="Q27" s="161" t="s">
        <v>226</v>
      </c>
      <c r="R27" s="161" t="s">
        <v>226</v>
      </c>
      <c r="S27" s="161" t="s">
        <v>226</v>
      </c>
      <c r="T27" s="161" t="s">
        <v>226</v>
      </c>
    </row>
    <row r="28" spans="1:20" ht="20.25" customHeight="1" x14ac:dyDescent="0.15">
      <c r="A28" s="317"/>
      <c r="B28" s="186" t="s">
        <v>230</v>
      </c>
      <c r="C28" s="185">
        <v>0.01</v>
      </c>
      <c r="D28" s="177" t="s">
        <v>205</v>
      </c>
      <c r="E28" s="161"/>
      <c r="F28" s="161" t="s">
        <v>217</v>
      </c>
      <c r="G28" s="161" t="s">
        <v>217</v>
      </c>
      <c r="H28" s="161" t="s">
        <v>217</v>
      </c>
      <c r="I28" s="161"/>
      <c r="J28" s="161" t="s">
        <v>221</v>
      </c>
      <c r="K28" s="161" t="s">
        <v>221</v>
      </c>
      <c r="L28" s="161" t="s">
        <v>217</v>
      </c>
      <c r="M28" s="161" t="s">
        <v>217</v>
      </c>
      <c r="N28" s="161" t="s">
        <v>217</v>
      </c>
      <c r="O28" s="161" t="s">
        <v>217</v>
      </c>
      <c r="P28" s="161" t="s">
        <v>221</v>
      </c>
      <c r="Q28" s="161" t="s">
        <v>221</v>
      </c>
      <c r="R28" s="161" t="s">
        <v>221</v>
      </c>
      <c r="S28" s="161" t="s">
        <v>221</v>
      </c>
      <c r="T28" s="161" t="s">
        <v>221</v>
      </c>
    </row>
    <row r="29" spans="1:20" ht="20.25" customHeight="1" x14ac:dyDescent="0.15">
      <c r="A29" s="317"/>
      <c r="B29" s="186" t="s">
        <v>231</v>
      </c>
      <c r="C29" s="185">
        <v>0.01</v>
      </c>
      <c r="D29" s="177" t="s">
        <v>205</v>
      </c>
      <c r="E29" s="161"/>
      <c r="F29" s="161" t="s">
        <v>211</v>
      </c>
      <c r="G29" s="161" t="s">
        <v>211</v>
      </c>
      <c r="H29" s="161" t="s">
        <v>211</v>
      </c>
      <c r="I29" s="161"/>
      <c r="J29" s="161" t="s">
        <v>211</v>
      </c>
      <c r="K29" s="161" t="s">
        <v>211</v>
      </c>
      <c r="L29" s="161" t="s">
        <v>211</v>
      </c>
      <c r="M29" s="161" t="s">
        <v>211</v>
      </c>
      <c r="N29" s="161" t="s">
        <v>211</v>
      </c>
      <c r="O29" s="161" t="s">
        <v>211</v>
      </c>
      <c r="P29" s="161" t="s">
        <v>211</v>
      </c>
      <c r="Q29" s="161" t="s">
        <v>211</v>
      </c>
      <c r="R29" s="161" t="s">
        <v>211</v>
      </c>
      <c r="S29" s="161" t="s">
        <v>211</v>
      </c>
      <c r="T29" s="161" t="s">
        <v>211</v>
      </c>
    </row>
    <row r="30" spans="1:20" ht="20.25" customHeight="1" x14ac:dyDescent="0.15">
      <c r="A30" s="317"/>
      <c r="B30" s="186" t="s">
        <v>232</v>
      </c>
      <c r="C30" s="185" t="s">
        <v>233</v>
      </c>
      <c r="D30" s="177" t="s">
        <v>205</v>
      </c>
      <c r="E30" s="161"/>
      <c r="F30" s="161" t="s">
        <v>235</v>
      </c>
      <c r="G30" s="161" t="s">
        <v>235</v>
      </c>
      <c r="H30" s="161" t="s">
        <v>235</v>
      </c>
      <c r="I30" s="161"/>
      <c r="J30" s="170">
        <v>0.08</v>
      </c>
      <c r="K30" s="161" t="s">
        <v>213</v>
      </c>
      <c r="L30" s="161" t="s">
        <v>235</v>
      </c>
      <c r="M30" s="161" t="s">
        <v>235</v>
      </c>
      <c r="N30" s="161" t="s">
        <v>235</v>
      </c>
      <c r="O30" s="161" t="s">
        <v>235</v>
      </c>
      <c r="P30" s="170">
        <v>0.02</v>
      </c>
      <c r="Q30" s="161" t="s">
        <v>213</v>
      </c>
      <c r="R30" s="161" t="s">
        <v>213</v>
      </c>
      <c r="S30" s="161" t="s">
        <v>213</v>
      </c>
      <c r="T30" s="161" t="s">
        <v>213</v>
      </c>
    </row>
    <row r="31" spans="1:20" ht="20.25" customHeight="1" x14ac:dyDescent="0.15">
      <c r="A31" s="317"/>
      <c r="B31" s="186" t="s">
        <v>236</v>
      </c>
      <c r="C31" s="185" t="s">
        <v>233</v>
      </c>
      <c r="D31" s="177" t="s">
        <v>205</v>
      </c>
      <c r="E31" s="161"/>
      <c r="F31" s="161" t="s">
        <v>235</v>
      </c>
      <c r="G31" s="161" t="s">
        <v>235</v>
      </c>
      <c r="H31" s="161" t="s">
        <v>235</v>
      </c>
      <c r="I31" s="161"/>
      <c r="J31" s="170">
        <v>7.0000000000000001E-3</v>
      </c>
      <c r="K31" s="170" t="s">
        <v>226</v>
      </c>
      <c r="L31" s="161" t="s">
        <v>235</v>
      </c>
      <c r="M31" s="170">
        <v>7.0000000000000007E-2</v>
      </c>
      <c r="N31" s="161" t="s">
        <v>235</v>
      </c>
      <c r="O31" s="161" t="s">
        <v>235</v>
      </c>
      <c r="P31" s="170">
        <v>1E-3</v>
      </c>
      <c r="Q31" s="170">
        <v>1E-3</v>
      </c>
      <c r="R31" s="170" t="s">
        <v>226</v>
      </c>
      <c r="S31" s="170" t="s">
        <v>226</v>
      </c>
      <c r="T31" s="170" t="s">
        <v>226</v>
      </c>
    </row>
    <row r="32" spans="1:20" ht="20.25" customHeight="1" x14ac:dyDescent="0.15">
      <c r="A32" s="317"/>
      <c r="B32" s="187" t="s">
        <v>387</v>
      </c>
      <c r="C32" s="185">
        <v>10</v>
      </c>
      <c r="D32" s="177" t="s">
        <v>205</v>
      </c>
      <c r="E32" s="161"/>
      <c r="F32" s="161" t="s">
        <v>209</v>
      </c>
      <c r="G32" s="161" t="s">
        <v>209</v>
      </c>
      <c r="H32" s="161" t="s">
        <v>209</v>
      </c>
      <c r="I32" s="161"/>
      <c r="J32" s="170">
        <v>0.08</v>
      </c>
      <c r="K32" s="161" t="s">
        <v>213</v>
      </c>
      <c r="L32" s="161" t="s">
        <v>209</v>
      </c>
      <c r="M32" s="170">
        <v>0.1</v>
      </c>
      <c r="N32" s="161" t="s">
        <v>209</v>
      </c>
      <c r="O32" s="161" t="s">
        <v>209</v>
      </c>
      <c r="P32" s="170">
        <v>0.02</v>
      </c>
      <c r="Q32" s="161" t="s">
        <v>213</v>
      </c>
      <c r="R32" s="161" t="s">
        <v>213</v>
      </c>
      <c r="S32" s="161" t="s">
        <v>213</v>
      </c>
      <c r="T32" s="161" t="s">
        <v>213</v>
      </c>
    </row>
    <row r="33" spans="1:20" ht="20.25" customHeight="1" x14ac:dyDescent="0.15">
      <c r="A33" s="318"/>
      <c r="B33" s="186" t="s">
        <v>241</v>
      </c>
      <c r="C33" s="185">
        <v>0.05</v>
      </c>
      <c r="D33" s="177" t="s">
        <v>205</v>
      </c>
      <c r="E33" s="161"/>
      <c r="F33" s="161" t="s">
        <v>214</v>
      </c>
      <c r="G33" s="161" t="s">
        <v>214</v>
      </c>
      <c r="H33" s="161" t="s">
        <v>214</v>
      </c>
      <c r="I33" s="161"/>
      <c r="J33" s="161" t="s">
        <v>214</v>
      </c>
      <c r="K33" s="161" t="s">
        <v>214</v>
      </c>
      <c r="L33" s="161" t="s">
        <v>214</v>
      </c>
      <c r="M33" s="161" t="s">
        <v>214</v>
      </c>
      <c r="N33" s="161" t="s">
        <v>214</v>
      </c>
      <c r="O33" s="161" t="s">
        <v>214</v>
      </c>
      <c r="P33" s="161" t="s">
        <v>214</v>
      </c>
      <c r="Q33" s="161" t="s">
        <v>214</v>
      </c>
      <c r="R33" s="161" t="s">
        <v>214</v>
      </c>
      <c r="S33" s="161" t="s">
        <v>214</v>
      </c>
      <c r="T33" s="161" t="s">
        <v>214</v>
      </c>
    </row>
    <row r="34" spans="1:20" ht="20.25" customHeight="1" x14ac:dyDescent="0.15">
      <c r="A34" s="186" t="s">
        <v>242</v>
      </c>
      <c r="B34" s="186" t="s">
        <v>245</v>
      </c>
      <c r="C34" s="185" t="s">
        <v>233</v>
      </c>
      <c r="D34" s="177" t="s">
        <v>205</v>
      </c>
      <c r="E34" s="329">
        <v>3.0000000000000001E-3</v>
      </c>
      <c r="F34" s="329">
        <v>3.0000000000000001E-3</v>
      </c>
      <c r="G34" s="161"/>
      <c r="H34" s="329">
        <v>3.0000000000000001E-3</v>
      </c>
      <c r="I34" s="329">
        <v>3.0000000000000001E-3</v>
      </c>
      <c r="J34" s="329">
        <v>7.0000000000000001E-3</v>
      </c>
      <c r="K34" s="161"/>
      <c r="L34" s="161"/>
      <c r="M34" s="161"/>
      <c r="N34" s="161"/>
      <c r="O34" s="161"/>
      <c r="P34" s="329">
        <v>4.0000000000000001E-3</v>
      </c>
      <c r="Q34" s="161"/>
      <c r="R34" s="161"/>
      <c r="S34" s="161"/>
      <c r="T34" s="161"/>
    </row>
    <row r="35" spans="1:20" ht="20.25" customHeight="1" x14ac:dyDescent="0.15">
      <c r="A35" s="186" t="s">
        <v>246</v>
      </c>
      <c r="B35" s="186"/>
      <c r="C35" s="185"/>
      <c r="D35" s="177"/>
      <c r="E35" s="311" t="s">
        <v>400</v>
      </c>
      <c r="F35" s="312"/>
      <c r="G35" s="312"/>
      <c r="H35" s="312"/>
      <c r="I35" s="312"/>
      <c r="J35" s="188" t="s">
        <v>248</v>
      </c>
      <c r="K35" s="311" t="s">
        <v>390</v>
      </c>
      <c r="L35" s="312"/>
      <c r="M35" s="310"/>
      <c r="N35" s="311" t="s">
        <v>390</v>
      </c>
      <c r="O35" s="312"/>
      <c r="P35" s="312"/>
      <c r="Q35" s="312"/>
      <c r="R35" s="312"/>
      <c r="S35" s="312"/>
      <c r="T35" s="310"/>
    </row>
  </sheetData>
  <mergeCells count="13">
    <mergeCell ref="N35:T35"/>
    <mergeCell ref="A5:A6"/>
    <mergeCell ref="B5:B6"/>
    <mergeCell ref="C5:D5"/>
    <mergeCell ref="A7:A33"/>
    <mergeCell ref="E35:I35"/>
    <mergeCell ref="K35:M35"/>
    <mergeCell ref="C2:D2"/>
    <mergeCell ref="E2:F2"/>
    <mergeCell ref="H2:I2"/>
    <mergeCell ref="P2:Q2"/>
    <mergeCell ref="C3:D3"/>
    <mergeCell ref="C4:D4"/>
  </mergeCells>
  <phoneticPr fontId="2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J14" sqref="J14"/>
    </sheetView>
  </sheetViews>
  <sheetFormatPr defaultRowHeight="20.100000000000001" customHeight="1" x14ac:dyDescent="0.15"/>
  <cols>
    <col min="1" max="1" width="11.875" style="230" customWidth="1"/>
    <col min="2" max="2" width="25" style="84" customWidth="1"/>
    <col min="3" max="3" width="7.5" style="190" customWidth="1"/>
    <col min="4" max="4" width="12.625" style="85" customWidth="1"/>
    <col min="5" max="10" width="8.625" style="85" customWidth="1"/>
    <col min="11" max="11" width="10.625" style="85" customWidth="1"/>
    <col min="12" max="15" width="8.625" style="85" customWidth="1"/>
    <col min="16" max="256" width="9" style="192"/>
    <col min="257" max="257" width="11.875" style="192" customWidth="1"/>
    <col min="258" max="258" width="25" style="192" customWidth="1"/>
    <col min="259" max="259" width="7.5" style="192" customWidth="1"/>
    <col min="260" max="260" width="12.625" style="192" customWidth="1"/>
    <col min="261" max="266" width="8.625" style="192" customWidth="1"/>
    <col min="267" max="267" width="10.625" style="192" customWidth="1"/>
    <col min="268" max="271" width="8.625" style="192" customWidth="1"/>
    <col min="272" max="512" width="9" style="192"/>
    <col min="513" max="513" width="11.875" style="192" customWidth="1"/>
    <col min="514" max="514" width="25" style="192" customWidth="1"/>
    <col min="515" max="515" width="7.5" style="192" customWidth="1"/>
    <col min="516" max="516" width="12.625" style="192" customWidth="1"/>
    <col min="517" max="522" width="8.625" style="192" customWidth="1"/>
    <col min="523" max="523" width="10.625" style="192" customWidth="1"/>
    <col min="524" max="527" width="8.625" style="192" customWidth="1"/>
    <col min="528" max="768" width="9" style="192"/>
    <col min="769" max="769" width="11.875" style="192" customWidth="1"/>
    <col min="770" max="770" width="25" style="192" customWidth="1"/>
    <col min="771" max="771" width="7.5" style="192" customWidth="1"/>
    <col min="772" max="772" width="12.625" style="192" customWidth="1"/>
    <col min="773" max="778" width="8.625" style="192" customWidth="1"/>
    <col min="779" max="779" width="10.625" style="192" customWidth="1"/>
    <col min="780" max="783" width="8.625" style="192" customWidth="1"/>
    <col min="784" max="1024" width="9" style="192"/>
    <col min="1025" max="1025" width="11.875" style="192" customWidth="1"/>
    <col min="1026" max="1026" width="25" style="192" customWidth="1"/>
    <col min="1027" max="1027" width="7.5" style="192" customWidth="1"/>
    <col min="1028" max="1028" width="12.625" style="192" customWidth="1"/>
    <col min="1029" max="1034" width="8.625" style="192" customWidth="1"/>
    <col min="1035" max="1035" width="10.625" style="192" customWidth="1"/>
    <col min="1036" max="1039" width="8.625" style="192" customWidth="1"/>
    <col min="1040" max="1280" width="9" style="192"/>
    <col min="1281" max="1281" width="11.875" style="192" customWidth="1"/>
    <col min="1282" max="1282" width="25" style="192" customWidth="1"/>
    <col min="1283" max="1283" width="7.5" style="192" customWidth="1"/>
    <col min="1284" max="1284" width="12.625" style="192" customWidth="1"/>
    <col min="1285" max="1290" width="8.625" style="192" customWidth="1"/>
    <col min="1291" max="1291" width="10.625" style="192" customWidth="1"/>
    <col min="1292" max="1295" width="8.625" style="192" customWidth="1"/>
    <col min="1296" max="1536" width="9" style="192"/>
    <col min="1537" max="1537" width="11.875" style="192" customWidth="1"/>
    <col min="1538" max="1538" width="25" style="192" customWidth="1"/>
    <col min="1539" max="1539" width="7.5" style="192" customWidth="1"/>
    <col min="1540" max="1540" width="12.625" style="192" customWidth="1"/>
    <col min="1541" max="1546" width="8.625" style="192" customWidth="1"/>
    <col min="1547" max="1547" width="10.625" style="192" customWidth="1"/>
    <col min="1548" max="1551" width="8.625" style="192" customWidth="1"/>
    <col min="1552" max="1792" width="9" style="192"/>
    <col min="1793" max="1793" width="11.875" style="192" customWidth="1"/>
    <col min="1794" max="1794" width="25" style="192" customWidth="1"/>
    <col min="1795" max="1795" width="7.5" style="192" customWidth="1"/>
    <col min="1796" max="1796" width="12.625" style="192" customWidth="1"/>
    <col min="1797" max="1802" width="8.625" style="192" customWidth="1"/>
    <col min="1803" max="1803" width="10.625" style="192" customWidth="1"/>
    <col min="1804" max="1807" width="8.625" style="192" customWidth="1"/>
    <col min="1808" max="2048" width="9" style="192"/>
    <col min="2049" max="2049" width="11.875" style="192" customWidth="1"/>
    <col min="2050" max="2050" width="25" style="192" customWidth="1"/>
    <col min="2051" max="2051" width="7.5" style="192" customWidth="1"/>
    <col min="2052" max="2052" width="12.625" style="192" customWidth="1"/>
    <col min="2053" max="2058" width="8.625" style="192" customWidth="1"/>
    <col min="2059" max="2059" width="10.625" style="192" customWidth="1"/>
    <col min="2060" max="2063" width="8.625" style="192" customWidth="1"/>
    <col min="2064" max="2304" width="9" style="192"/>
    <col min="2305" max="2305" width="11.875" style="192" customWidth="1"/>
    <col min="2306" max="2306" width="25" style="192" customWidth="1"/>
    <col min="2307" max="2307" width="7.5" style="192" customWidth="1"/>
    <col min="2308" max="2308" width="12.625" style="192" customWidth="1"/>
    <col min="2309" max="2314" width="8.625" style="192" customWidth="1"/>
    <col min="2315" max="2315" width="10.625" style="192" customWidth="1"/>
    <col min="2316" max="2319" width="8.625" style="192" customWidth="1"/>
    <col min="2320" max="2560" width="9" style="192"/>
    <col min="2561" max="2561" width="11.875" style="192" customWidth="1"/>
    <col min="2562" max="2562" width="25" style="192" customWidth="1"/>
    <col min="2563" max="2563" width="7.5" style="192" customWidth="1"/>
    <col min="2564" max="2564" width="12.625" style="192" customWidth="1"/>
    <col min="2565" max="2570" width="8.625" style="192" customWidth="1"/>
    <col min="2571" max="2571" width="10.625" style="192" customWidth="1"/>
    <col min="2572" max="2575" width="8.625" style="192" customWidth="1"/>
    <col min="2576" max="2816" width="9" style="192"/>
    <col min="2817" max="2817" width="11.875" style="192" customWidth="1"/>
    <col min="2818" max="2818" width="25" style="192" customWidth="1"/>
    <col min="2819" max="2819" width="7.5" style="192" customWidth="1"/>
    <col min="2820" max="2820" width="12.625" style="192" customWidth="1"/>
    <col min="2821" max="2826" width="8.625" style="192" customWidth="1"/>
    <col min="2827" max="2827" width="10.625" style="192" customWidth="1"/>
    <col min="2828" max="2831" width="8.625" style="192" customWidth="1"/>
    <col min="2832" max="3072" width="9" style="192"/>
    <col min="3073" max="3073" width="11.875" style="192" customWidth="1"/>
    <col min="3074" max="3074" width="25" style="192" customWidth="1"/>
    <col min="3075" max="3075" width="7.5" style="192" customWidth="1"/>
    <col min="3076" max="3076" width="12.625" style="192" customWidth="1"/>
    <col min="3077" max="3082" width="8.625" style="192" customWidth="1"/>
    <col min="3083" max="3083" width="10.625" style="192" customWidth="1"/>
    <col min="3084" max="3087" width="8.625" style="192" customWidth="1"/>
    <col min="3088" max="3328" width="9" style="192"/>
    <col min="3329" max="3329" width="11.875" style="192" customWidth="1"/>
    <col min="3330" max="3330" width="25" style="192" customWidth="1"/>
    <col min="3331" max="3331" width="7.5" style="192" customWidth="1"/>
    <col min="3332" max="3332" width="12.625" style="192" customWidth="1"/>
    <col min="3333" max="3338" width="8.625" style="192" customWidth="1"/>
    <col min="3339" max="3339" width="10.625" style="192" customWidth="1"/>
    <col min="3340" max="3343" width="8.625" style="192" customWidth="1"/>
    <col min="3344" max="3584" width="9" style="192"/>
    <col min="3585" max="3585" width="11.875" style="192" customWidth="1"/>
    <col min="3586" max="3586" width="25" style="192" customWidth="1"/>
    <col min="3587" max="3587" width="7.5" style="192" customWidth="1"/>
    <col min="3588" max="3588" width="12.625" style="192" customWidth="1"/>
    <col min="3589" max="3594" width="8.625" style="192" customWidth="1"/>
    <col min="3595" max="3595" width="10.625" style="192" customWidth="1"/>
    <col min="3596" max="3599" width="8.625" style="192" customWidth="1"/>
    <col min="3600" max="3840" width="9" style="192"/>
    <col min="3841" max="3841" width="11.875" style="192" customWidth="1"/>
    <col min="3842" max="3842" width="25" style="192" customWidth="1"/>
    <col min="3843" max="3843" width="7.5" style="192" customWidth="1"/>
    <col min="3844" max="3844" width="12.625" style="192" customWidth="1"/>
    <col min="3845" max="3850" width="8.625" style="192" customWidth="1"/>
    <col min="3851" max="3851" width="10.625" style="192" customWidth="1"/>
    <col min="3852" max="3855" width="8.625" style="192" customWidth="1"/>
    <col min="3856" max="4096" width="9" style="192"/>
    <col min="4097" max="4097" width="11.875" style="192" customWidth="1"/>
    <col min="4098" max="4098" width="25" style="192" customWidth="1"/>
    <col min="4099" max="4099" width="7.5" style="192" customWidth="1"/>
    <col min="4100" max="4100" width="12.625" style="192" customWidth="1"/>
    <col min="4101" max="4106" width="8.625" style="192" customWidth="1"/>
    <col min="4107" max="4107" width="10.625" style="192" customWidth="1"/>
    <col min="4108" max="4111" width="8.625" style="192" customWidth="1"/>
    <col min="4112" max="4352" width="9" style="192"/>
    <col min="4353" max="4353" width="11.875" style="192" customWidth="1"/>
    <col min="4354" max="4354" width="25" style="192" customWidth="1"/>
    <col min="4355" max="4355" width="7.5" style="192" customWidth="1"/>
    <col min="4356" max="4356" width="12.625" style="192" customWidth="1"/>
    <col min="4357" max="4362" width="8.625" style="192" customWidth="1"/>
    <col min="4363" max="4363" width="10.625" style="192" customWidth="1"/>
    <col min="4364" max="4367" width="8.625" style="192" customWidth="1"/>
    <col min="4368" max="4608" width="9" style="192"/>
    <col min="4609" max="4609" width="11.875" style="192" customWidth="1"/>
    <col min="4610" max="4610" width="25" style="192" customWidth="1"/>
    <col min="4611" max="4611" width="7.5" style="192" customWidth="1"/>
    <col min="4612" max="4612" width="12.625" style="192" customWidth="1"/>
    <col min="4613" max="4618" width="8.625" style="192" customWidth="1"/>
    <col min="4619" max="4619" width="10.625" style="192" customWidth="1"/>
    <col min="4620" max="4623" width="8.625" style="192" customWidth="1"/>
    <col min="4624" max="4864" width="9" style="192"/>
    <col min="4865" max="4865" width="11.875" style="192" customWidth="1"/>
    <col min="4866" max="4866" width="25" style="192" customWidth="1"/>
    <col min="4867" max="4867" width="7.5" style="192" customWidth="1"/>
    <col min="4868" max="4868" width="12.625" style="192" customWidth="1"/>
    <col min="4869" max="4874" width="8.625" style="192" customWidth="1"/>
    <col min="4875" max="4875" width="10.625" style="192" customWidth="1"/>
    <col min="4876" max="4879" width="8.625" style="192" customWidth="1"/>
    <col min="4880" max="5120" width="9" style="192"/>
    <col min="5121" max="5121" width="11.875" style="192" customWidth="1"/>
    <col min="5122" max="5122" width="25" style="192" customWidth="1"/>
    <col min="5123" max="5123" width="7.5" style="192" customWidth="1"/>
    <col min="5124" max="5124" width="12.625" style="192" customWidth="1"/>
    <col min="5125" max="5130" width="8.625" style="192" customWidth="1"/>
    <col min="5131" max="5131" width="10.625" style="192" customWidth="1"/>
    <col min="5132" max="5135" width="8.625" style="192" customWidth="1"/>
    <col min="5136" max="5376" width="9" style="192"/>
    <col min="5377" max="5377" width="11.875" style="192" customWidth="1"/>
    <col min="5378" max="5378" width="25" style="192" customWidth="1"/>
    <col min="5379" max="5379" width="7.5" style="192" customWidth="1"/>
    <col min="5380" max="5380" width="12.625" style="192" customWidth="1"/>
    <col min="5381" max="5386" width="8.625" style="192" customWidth="1"/>
    <col min="5387" max="5387" width="10.625" style="192" customWidth="1"/>
    <col min="5388" max="5391" width="8.625" style="192" customWidth="1"/>
    <col min="5392" max="5632" width="9" style="192"/>
    <col min="5633" max="5633" width="11.875" style="192" customWidth="1"/>
    <col min="5634" max="5634" width="25" style="192" customWidth="1"/>
    <col min="5635" max="5635" width="7.5" style="192" customWidth="1"/>
    <col min="5636" max="5636" width="12.625" style="192" customWidth="1"/>
    <col min="5637" max="5642" width="8.625" style="192" customWidth="1"/>
    <col min="5643" max="5643" width="10.625" style="192" customWidth="1"/>
    <col min="5644" max="5647" width="8.625" style="192" customWidth="1"/>
    <col min="5648" max="5888" width="9" style="192"/>
    <col min="5889" max="5889" width="11.875" style="192" customWidth="1"/>
    <col min="5890" max="5890" width="25" style="192" customWidth="1"/>
    <col min="5891" max="5891" width="7.5" style="192" customWidth="1"/>
    <col min="5892" max="5892" width="12.625" style="192" customWidth="1"/>
    <col min="5893" max="5898" width="8.625" style="192" customWidth="1"/>
    <col min="5899" max="5899" width="10.625" style="192" customWidth="1"/>
    <col min="5900" max="5903" width="8.625" style="192" customWidth="1"/>
    <col min="5904" max="6144" width="9" style="192"/>
    <col min="6145" max="6145" width="11.875" style="192" customWidth="1"/>
    <col min="6146" max="6146" width="25" style="192" customWidth="1"/>
    <col min="6147" max="6147" width="7.5" style="192" customWidth="1"/>
    <col min="6148" max="6148" width="12.625" style="192" customWidth="1"/>
    <col min="6149" max="6154" width="8.625" style="192" customWidth="1"/>
    <col min="6155" max="6155" width="10.625" style="192" customWidth="1"/>
    <col min="6156" max="6159" width="8.625" style="192" customWidth="1"/>
    <col min="6160" max="6400" width="9" style="192"/>
    <col min="6401" max="6401" width="11.875" style="192" customWidth="1"/>
    <col min="6402" max="6402" width="25" style="192" customWidth="1"/>
    <col min="6403" max="6403" width="7.5" style="192" customWidth="1"/>
    <col min="6404" max="6404" width="12.625" style="192" customWidth="1"/>
    <col min="6405" max="6410" width="8.625" style="192" customWidth="1"/>
    <col min="6411" max="6411" width="10.625" style="192" customWidth="1"/>
    <col min="6412" max="6415" width="8.625" style="192" customWidth="1"/>
    <col min="6416" max="6656" width="9" style="192"/>
    <col min="6657" max="6657" width="11.875" style="192" customWidth="1"/>
    <col min="6658" max="6658" width="25" style="192" customWidth="1"/>
    <col min="6659" max="6659" width="7.5" style="192" customWidth="1"/>
    <col min="6660" max="6660" width="12.625" style="192" customWidth="1"/>
    <col min="6661" max="6666" width="8.625" style="192" customWidth="1"/>
    <col min="6667" max="6667" width="10.625" style="192" customWidth="1"/>
    <col min="6668" max="6671" width="8.625" style="192" customWidth="1"/>
    <col min="6672" max="6912" width="9" style="192"/>
    <col min="6913" max="6913" width="11.875" style="192" customWidth="1"/>
    <col min="6914" max="6914" width="25" style="192" customWidth="1"/>
    <col min="6915" max="6915" width="7.5" style="192" customWidth="1"/>
    <col min="6916" max="6916" width="12.625" style="192" customWidth="1"/>
    <col min="6917" max="6922" width="8.625" style="192" customWidth="1"/>
    <col min="6923" max="6923" width="10.625" style="192" customWidth="1"/>
    <col min="6924" max="6927" width="8.625" style="192" customWidth="1"/>
    <col min="6928" max="7168" width="9" style="192"/>
    <col min="7169" max="7169" width="11.875" style="192" customWidth="1"/>
    <col min="7170" max="7170" width="25" style="192" customWidth="1"/>
    <col min="7171" max="7171" width="7.5" style="192" customWidth="1"/>
    <col min="7172" max="7172" width="12.625" style="192" customWidth="1"/>
    <col min="7173" max="7178" width="8.625" style="192" customWidth="1"/>
    <col min="7179" max="7179" width="10.625" style="192" customWidth="1"/>
    <col min="7180" max="7183" width="8.625" style="192" customWidth="1"/>
    <col min="7184" max="7424" width="9" style="192"/>
    <col min="7425" max="7425" width="11.875" style="192" customWidth="1"/>
    <col min="7426" max="7426" width="25" style="192" customWidth="1"/>
    <col min="7427" max="7427" width="7.5" style="192" customWidth="1"/>
    <col min="7428" max="7428" width="12.625" style="192" customWidth="1"/>
    <col min="7429" max="7434" width="8.625" style="192" customWidth="1"/>
    <col min="7435" max="7435" width="10.625" style="192" customWidth="1"/>
    <col min="7436" max="7439" width="8.625" style="192" customWidth="1"/>
    <col min="7440" max="7680" width="9" style="192"/>
    <col min="7681" max="7681" width="11.875" style="192" customWidth="1"/>
    <col min="7682" max="7682" width="25" style="192" customWidth="1"/>
    <col min="7683" max="7683" width="7.5" style="192" customWidth="1"/>
    <col min="7684" max="7684" width="12.625" style="192" customWidth="1"/>
    <col min="7685" max="7690" width="8.625" style="192" customWidth="1"/>
    <col min="7691" max="7691" width="10.625" style="192" customWidth="1"/>
    <col min="7692" max="7695" width="8.625" style="192" customWidth="1"/>
    <col min="7696" max="7936" width="9" style="192"/>
    <col min="7937" max="7937" width="11.875" style="192" customWidth="1"/>
    <col min="7938" max="7938" width="25" style="192" customWidth="1"/>
    <col min="7939" max="7939" width="7.5" style="192" customWidth="1"/>
    <col min="7940" max="7940" width="12.625" style="192" customWidth="1"/>
    <col min="7941" max="7946" width="8.625" style="192" customWidth="1"/>
    <col min="7947" max="7947" width="10.625" style="192" customWidth="1"/>
    <col min="7948" max="7951" width="8.625" style="192" customWidth="1"/>
    <col min="7952" max="8192" width="9" style="192"/>
    <col min="8193" max="8193" width="11.875" style="192" customWidth="1"/>
    <col min="8194" max="8194" width="25" style="192" customWidth="1"/>
    <col min="8195" max="8195" width="7.5" style="192" customWidth="1"/>
    <col min="8196" max="8196" width="12.625" style="192" customWidth="1"/>
    <col min="8197" max="8202" width="8.625" style="192" customWidth="1"/>
    <col min="8203" max="8203" width="10.625" style="192" customWidth="1"/>
    <col min="8204" max="8207" width="8.625" style="192" customWidth="1"/>
    <col min="8208" max="8448" width="9" style="192"/>
    <col min="8449" max="8449" width="11.875" style="192" customWidth="1"/>
    <col min="8450" max="8450" width="25" style="192" customWidth="1"/>
    <col min="8451" max="8451" width="7.5" style="192" customWidth="1"/>
    <col min="8452" max="8452" width="12.625" style="192" customWidth="1"/>
    <col min="8453" max="8458" width="8.625" style="192" customWidth="1"/>
    <col min="8459" max="8459" width="10.625" style="192" customWidth="1"/>
    <col min="8460" max="8463" width="8.625" style="192" customWidth="1"/>
    <col min="8464" max="8704" width="9" style="192"/>
    <col min="8705" max="8705" width="11.875" style="192" customWidth="1"/>
    <col min="8706" max="8706" width="25" style="192" customWidth="1"/>
    <col min="8707" max="8707" width="7.5" style="192" customWidth="1"/>
    <col min="8708" max="8708" width="12.625" style="192" customWidth="1"/>
    <col min="8709" max="8714" width="8.625" style="192" customWidth="1"/>
    <col min="8715" max="8715" width="10.625" style="192" customWidth="1"/>
    <col min="8716" max="8719" width="8.625" style="192" customWidth="1"/>
    <col min="8720" max="8960" width="9" style="192"/>
    <col min="8961" max="8961" width="11.875" style="192" customWidth="1"/>
    <col min="8962" max="8962" width="25" style="192" customWidth="1"/>
    <col min="8963" max="8963" width="7.5" style="192" customWidth="1"/>
    <col min="8964" max="8964" width="12.625" style="192" customWidth="1"/>
    <col min="8965" max="8970" width="8.625" style="192" customWidth="1"/>
    <col min="8971" max="8971" width="10.625" style="192" customWidth="1"/>
    <col min="8972" max="8975" width="8.625" style="192" customWidth="1"/>
    <col min="8976" max="9216" width="9" style="192"/>
    <col min="9217" max="9217" width="11.875" style="192" customWidth="1"/>
    <col min="9218" max="9218" width="25" style="192" customWidth="1"/>
    <col min="9219" max="9219" width="7.5" style="192" customWidth="1"/>
    <col min="9220" max="9220" width="12.625" style="192" customWidth="1"/>
    <col min="9221" max="9226" width="8.625" style="192" customWidth="1"/>
    <col min="9227" max="9227" width="10.625" style="192" customWidth="1"/>
    <col min="9228" max="9231" width="8.625" style="192" customWidth="1"/>
    <col min="9232" max="9472" width="9" style="192"/>
    <col min="9473" max="9473" width="11.875" style="192" customWidth="1"/>
    <col min="9474" max="9474" width="25" style="192" customWidth="1"/>
    <col min="9475" max="9475" width="7.5" style="192" customWidth="1"/>
    <col min="9476" max="9476" width="12.625" style="192" customWidth="1"/>
    <col min="9477" max="9482" width="8.625" style="192" customWidth="1"/>
    <col min="9483" max="9483" width="10.625" style="192" customWidth="1"/>
    <col min="9484" max="9487" width="8.625" style="192" customWidth="1"/>
    <col min="9488" max="9728" width="9" style="192"/>
    <col min="9729" max="9729" width="11.875" style="192" customWidth="1"/>
    <col min="9730" max="9730" width="25" style="192" customWidth="1"/>
    <col min="9731" max="9731" width="7.5" style="192" customWidth="1"/>
    <col min="9732" max="9732" width="12.625" style="192" customWidth="1"/>
    <col min="9733" max="9738" width="8.625" style="192" customWidth="1"/>
    <col min="9739" max="9739" width="10.625" style="192" customWidth="1"/>
    <col min="9740" max="9743" width="8.625" style="192" customWidth="1"/>
    <col min="9744" max="9984" width="9" style="192"/>
    <col min="9985" max="9985" width="11.875" style="192" customWidth="1"/>
    <col min="9986" max="9986" width="25" style="192" customWidth="1"/>
    <col min="9987" max="9987" width="7.5" style="192" customWidth="1"/>
    <col min="9988" max="9988" width="12.625" style="192" customWidth="1"/>
    <col min="9989" max="9994" width="8.625" style="192" customWidth="1"/>
    <col min="9995" max="9995" width="10.625" style="192" customWidth="1"/>
    <col min="9996" max="9999" width="8.625" style="192" customWidth="1"/>
    <col min="10000" max="10240" width="9" style="192"/>
    <col min="10241" max="10241" width="11.875" style="192" customWidth="1"/>
    <col min="10242" max="10242" width="25" style="192" customWidth="1"/>
    <col min="10243" max="10243" width="7.5" style="192" customWidth="1"/>
    <col min="10244" max="10244" width="12.625" style="192" customWidth="1"/>
    <col min="10245" max="10250" width="8.625" style="192" customWidth="1"/>
    <col min="10251" max="10251" width="10.625" style="192" customWidth="1"/>
    <col min="10252" max="10255" width="8.625" style="192" customWidth="1"/>
    <col min="10256" max="10496" width="9" style="192"/>
    <col min="10497" max="10497" width="11.875" style="192" customWidth="1"/>
    <col min="10498" max="10498" width="25" style="192" customWidth="1"/>
    <col min="10499" max="10499" width="7.5" style="192" customWidth="1"/>
    <col min="10500" max="10500" width="12.625" style="192" customWidth="1"/>
    <col min="10501" max="10506" width="8.625" style="192" customWidth="1"/>
    <col min="10507" max="10507" width="10.625" style="192" customWidth="1"/>
    <col min="10508" max="10511" width="8.625" style="192" customWidth="1"/>
    <col min="10512" max="10752" width="9" style="192"/>
    <col min="10753" max="10753" width="11.875" style="192" customWidth="1"/>
    <col min="10754" max="10754" width="25" style="192" customWidth="1"/>
    <col min="10755" max="10755" width="7.5" style="192" customWidth="1"/>
    <col min="10756" max="10756" width="12.625" style="192" customWidth="1"/>
    <col min="10757" max="10762" width="8.625" style="192" customWidth="1"/>
    <col min="10763" max="10763" width="10.625" style="192" customWidth="1"/>
    <col min="10764" max="10767" width="8.625" style="192" customWidth="1"/>
    <col min="10768" max="11008" width="9" style="192"/>
    <col min="11009" max="11009" width="11.875" style="192" customWidth="1"/>
    <col min="11010" max="11010" width="25" style="192" customWidth="1"/>
    <col min="11011" max="11011" width="7.5" style="192" customWidth="1"/>
    <col min="11012" max="11012" width="12.625" style="192" customWidth="1"/>
    <col min="11013" max="11018" width="8.625" style="192" customWidth="1"/>
    <col min="11019" max="11019" width="10.625" style="192" customWidth="1"/>
    <col min="11020" max="11023" width="8.625" style="192" customWidth="1"/>
    <col min="11024" max="11264" width="9" style="192"/>
    <col min="11265" max="11265" width="11.875" style="192" customWidth="1"/>
    <col min="11266" max="11266" width="25" style="192" customWidth="1"/>
    <col min="11267" max="11267" width="7.5" style="192" customWidth="1"/>
    <col min="11268" max="11268" width="12.625" style="192" customWidth="1"/>
    <col min="11269" max="11274" width="8.625" style="192" customWidth="1"/>
    <col min="11275" max="11275" width="10.625" style="192" customWidth="1"/>
    <col min="11276" max="11279" width="8.625" style="192" customWidth="1"/>
    <col min="11280" max="11520" width="9" style="192"/>
    <col min="11521" max="11521" width="11.875" style="192" customWidth="1"/>
    <col min="11522" max="11522" width="25" style="192" customWidth="1"/>
    <col min="11523" max="11523" width="7.5" style="192" customWidth="1"/>
    <col min="11524" max="11524" width="12.625" style="192" customWidth="1"/>
    <col min="11525" max="11530" width="8.625" style="192" customWidth="1"/>
    <col min="11531" max="11531" width="10.625" style="192" customWidth="1"/>
    <col min="11532" max="11535" width="8.625" style="192" customWidth="1"/>
    <col min="11536" max="11776" width="9" style="192"/>
    <col min="11777" max="11777" width="11.875" style="192" customWidth="1"/>
    <col min="11778" max="11778" width="25" style="192" customWidth="1"/>
    <col min="11779" max="11779" width="7.5" style="192" customWidth="1"/>
    <col min="11780" max="11780" width="12.625" style="192" customWidth="1"/>
    <col min="11781" max="11786" width="8.625" style="192" customWidth="1"/>
    <col min="11787" max="11787" width="10.625" style="192" customWidth="1"/>
    <col min="11788" max="11791" width="8.625" style="192" customWidth="1"/>
    <col min="11792" max="12032" width="9" style="192"/>
    <col min="12033" max="12033" width="11.875" style="192" customWidth="1"/>
    <col min="12034" max="12034" width="25" style="192" customWidth="1"/>
    <col min="12035" max="12035" width="7.5" style="192" customWidth="1"/>
    <col min="12036" max="12036" width="12.625" style="192" customWidth="1"/>
    <col min="12037" max="12042" width="8.625" style="192" customWidth="1"/>
    <col min="12043" max="12043" width="10.625" style="192" customWidth="1"/>
    <col min="12044" max="12047" width="8.625" style="192" customWidth="1"/>
    <col min="12048" max="12288" width="9" style="192"/>
    <col min="12289" max="12289" width="11.875" style="192" customWidth="1"/>
    <col min="12290" max="12290" width="25" style="192" customWidth="1"/>
    <col min="12291" max="12291" width="7.5" style="192" customWidth="1"/>
    <col min="12292" max="12292" width="12.625" style="192" customWidth="1"/>
    <col min="12293" max="12298" width="8.625" style="192" customWidth="1"/>
    <col min="12299" max="12299" width="10.625" style="192" customWidth="1"/>
    <col min="12300" max="12303" width="8.625" style="192" customWidth="1"/>
    <col min="12304" max="12544" width="9" style="192"/>
    <col min="12545" max="12545" width="11.875" style="192" customWidth="1"/>
    <col min="12546" max="12546" width="25" style="192" customWidth="1"/>
    <col min="12547" max="12547" width="7.5" style="192" customWidth="1"/>
    <col min="12548" max="12548" width="12.625" style="192" customWidth="1"/>
    <col min="12549" max="12554" width="8.625" style="192" customWidth="1"/>
    <col min="12555" max="12555" width="10.625" style="192" customWidth="1"/>
    <col min="12556" max="12559" width="8.625" style="192" customWidth="1"/>
    <col min="12560" max="12800" width="9" style="192"/>
    <col min="12801" max="12801" width="11.875" style="192" customWidth="1"/>
    <col min="12802" max="12802" width="25" style="192" customWidth="1"/>
    <col min="12803" max="12803" width="7.5" style="192" customWidth="1"/>
    <col min="12804" max="12804" width="12.625" style="192" customWidth="1"/>
    <col min="12805" max="12810" width="8.625" style="192" customWidth="1"/>
    <col min="12811" max="12811" width="10.625" style="192" customWidth="1"/>
    <col min="12812" max="12815" width="8.625" style="192" customWidth="1"/>
    <col min="12816" max="13056" width="9" style="192"/>
    <col min="13057" max="13057" width="11.875" style="192" customWidth="1"/>
    <col min="13058" max="13058" width="25" style="192" customWidth="1"/>
    <col min="13059" max="13059" width="7.5" style="192" customWidth="1"/>
    <col min="13060" max="13060" width="12.625" style="192" customWidth="1"/>
    <col min="13061" max="13066" width="8.625" style="192" customWidth="1"/>
    <col min="13067" max="13067" width="10.625" style="192" customWidth="1"/>
    <col min="13068" max="13071" width="8.625" style="192" customWidth="1"/>
    <col min="13072" max="13312" width="9" style="192"/>
    <col min="13313" max="13313" width="11.875" style="192" customWidth="1"/>
    <col min="13314" max="13314" width="25" style="192" customWidth="1"/>
    <col min="13315" max="13315" width="7.5" style="192" customWidth="1"/>
    <col min="13316" max="13316" width="12.625" style="192" customWidth="1"/>
    <col min="13317" max="13322" width="8.625" style="192" customWidth="1"/>
    <col min="13323" max="13323" width="10.625" style="192" customWidth="1"/>
    <col min="13324" max="13327" width="8.625" style="192" customWidth="1"/>
    <col min="13328" max="13568" width="9" style="192"/>
    <col min="13569" max="13569" width="11.875" style="192" customWidth="1"/>
    <col min="13570" max="13570" width="25" style="192" customWidth="1"/>
    <col min="13571" max="13571" width="7.5" style="192" customWidth="1"/>
    <col min="13572" max="13572" width="12.625" style="192" customWidth="1"/>
    <col min="13573" max="13578" width="8.625" style="192" customWidth="1"/>
    <col min="13579" max="13579" width="10.625" style="192" customWidth="1"/>
    <col min="13580" max="13583" width="8.625" style="192" customWidth="1"/>
    <col min="13584" max="13824" width="9" style="192"/>
    <col min="13825" max="13825" width="11.875" style="192" customWidth="1"/>
    <col min="13826" max="13826" width="25" style="192" customWidth="1"/>
    <col min="13827" max="13827" width="7.5" style="192" customWidth="1"/>
    <col min="13828" max="13828" width="12.625" style="192" customWidth="1"/>
    <col min="13829" max="13834" width="8.625" style="192" customWidth="1"/>
    <col min="13835" max="13835" width="10.625" style="192" customWidth="1"/>
    <col min="13836" max="13839" width="8.625" style="192" customWidth="1"/>
    <col min="13840" max="14080" width="9" style="192"/>
    <col min="14081" max="14081" width="11.875" style="192" customWidth="1"/>
    <col min="14082" max="14082" width="25" style="192" customWidth="1"/>
    <col min="14083" max="14083" width="7.5" style="192" customWidth="1"/>
    <col min="14084" max="14084" width="12.625" style="192" customWidth="1"/>
    <col min="14085" max="14090" width="8.625" style="192" customWidth="1"/>
    <col min="14091" max="14091" width="10.625" style="192" customWidth="1"/>
    <col min="14092" max="14095" width="8.625" style="192" customWidth="1"/>
    <col min="14096" max="14336" width="9" style="192"/>
    <col min="14337" max="14337" width="11.875" style="192" customWidth="1"/>
    <col min="14338" max="14338" width="25" style="192" customWidth="1"/>
    <col min="14339" max="14339" width="7.5" style="192" customWidth="1"/>
    <col min="14340" max="14340" width="12.625" style="192" customWidth="1"/>
    <col min="14341" max="14346" width="8.625" style="192" customWidth="1"/>
    <col min="14347" max="14347" width="10.625" style="192" customWidth="1"/>
    <col min="14348" max="14351" width="8.625" style="192" customWidth="1"/>
    <col min="14352" max="14592" width="9" style="192"/>
    <col min="14593" max="14593" width="11.875" style="192" customWidth="1"/>
    <col min="14594" max="14594" width="25" style="192" customWidth="1"/>
    <col min="14595" max="14595" width="7.5" style="192" customWidth="1"/>
    <col min="14596" max="14596" width="12.625" style="192" customWidth="1"/>
    <col min="14597" max="14602" width="8.625" style="192" customWidth="1"/>
    <col min="14603" max="14603" width="10.625" style="192" customWidth="1"/>
    <col min="14604" max="14607" width="8.625" style="192" customWidth="1"/>
    <col min="14608" max="14848" width="9" style="192"/>
    <col min="14849" max="14849" width="11.875" style="192" customWidth="1"/>
    <col min="14850" max="14850" width="25" style="192" customWidth="1"/>
    <col min="14851" max="14851" width="7.5" style="192" customWidth="1"/>
    <col min="14852" max="14852" width="12.625" style="192" customWidth="1"/>
    <col min="14853" max="14858" width="8.625" style="192" customWidth="1"/>
    <col min="14859" max="14859" width="10.625" style="192" customWidth="1"/>
    <col min="14860" max="14863" width="8.625" style="192" customWidth="1"/>
    <col min="14864" max="15104" width="9" style="192"/>
    <col min="15105" max="15105" width="11.875" style="192" customWidth="1"/>
    <col min="15106" max="15106" width="25" style="192" customWidth="1"/>
    <col min="15107" max="15107" width="7.5" style="192" customWidth="1"/>
    <col min="15108" max="15108" width="12.625" style="192" customWidth="1"/>
    <col min="15109" max="15114" width="8.625" style="192" customWidth="1"/>
    <col min="15115" max="15115" width="10.625" style="192" customWidth="1"/>
    <col min="15116" max="15119" width="8.625" style="192" customWidth="1"/>
    <col min="15120" max="15360" width="9" style="192"/>
    <col min="15361" max="15361" width="11.875" style="192" customWidth="1"/>
    <col min="15362" max="15362" width="25" style="192" customWidth="1"/>
    <col min="15363" max="15363" width="7.5" style="192" customWidth="1"/>
    <col min="15364" max="15364" width="12.625" style="192" customWidth="1"/>
    <col min="15365" max="15370" width="8.625" style="192" customWidth="1"/>
    <col min="15371" max="15371" width="10.625" style="192" customWidth="1"/>
    <col min="15372" max="15375" width="8.625" style="192" customWidth="1"/>
    <col min="15376" max="15616" width="9" style="192"/>
    <col min="15617" max="15617" width="11.875" style="192" customWidth="1"/>
    <col min="15618" max="15618" width="25" style="192" customWidth="1"/>
    <col min="15619" max="15619" width="7.5" style="192" customWidth="1"/>
    <col min="15620" max="15620" width="12.625" style="192" customWidth="1"/>
    <col min="15621" max="15626" width="8.625" style="192" customWidth="1"/>
    <col min="15627" max="15627" width="10.625" style="192" customWidth="1"/>
    <col min="15628" max="15631" width="8.625" style="192" customWidth="1"/>
    <col min="15632" max="15872" width="9" style="192"/>
    <col min="15873" max="15873" width="11.875" style="192" customWidth="1"/>
    <col min="15874" max="15874" width="25" style="192" customWidth="1"/>
    <col min="15875" max="15875" width="7.5" style="192" customWidth="1"/>
    <col min="15876" max="15876" width="12.625" style="192" customWidth="1"/>
    <col min="15877" max="15882" width="8.625" style="192" customWidth="1"/>
    <col min="15883" max="15883" width="10.625" style="192" customWidth="1"/>
    <col min="15884" max="15887" width="8.625" style="192" customWidth="1"/>
    <col min="15888" max="16128" width="9" style="192"/>
    <col min="16129" max="16129" width="11.875" style="192" customWidth="1"/>
    <col min="16130" max="16130" width="25" style="192" customWidth="1"/>
    <col min="16131" max="16131" width="7.5" style="192" customWidth="1"/>
    <col min="16132" max="16132" width="12.625" style="192" customWidth="1"/>
    <col min="16133" max="16138" width="8.625" style="192" customWidth="1"/>
    <col min="16139" max="16139" width="10.625" style="192" customWidth="1"/>
    <col min="16140" max="16143" width="8.625" style="192" customWidth="1"/>
    <col min="16144" max="16384" width="9" style="192"/>
  </cols>
  <sheetData>
    <row r="1" spans="1:15" ht="24.75" customHeight="1" x14ac:dyDescent="0.15">
      <c r="A1" s="189" t="s">
        <v>263</v>
      </c>
      <c r="E1" s="191" t="s">
        <v>264</v>
      </c>
    </row>
    <row r="2" spans="1:15" ht="26.25" customHeight="1" x14ac:dyDescent="0.15">
      <c r="A2" s="313" t="s">
        <v>265</v>
      </c>
      <c r="B2" s="313" t="s">
        <v>266</v>
      </c>
      <c r="C2" s="322" t="s">
        <v>267</v>
      </c>
      <c r="D2" s="313" t="s">
        <v>268</v>
      </c>
      <c r="E2" s="193" t="s">
        <v>269</v>
      </c>
      <c r="F2" s="193" t="s">
        <v>270</v>
      </c>
      <c r="G2" s="193" t="s">
        <v>271</v>
      </c>
      <c r="H2" s="193" t="s">
        <v>272</v>
      </c>
      <c r="I2" s="193" t="s">
        <v>273</v>
      </c>
      <c r="J2" s="193" t="s">
        <v>274</v>
      </c>
      <c r="K2" s="193" t="s">
        <v>275</v>
      </c>
      <c r="L2" s="193" t="s">
        <v>276</v>
      </c>
      <c r="M2" s="193" t="s">
        <v>277</v>
      </c>
      <c r="N2" s="193" t="s">
        <v>278</v>
      </c>
      <c r="O2" s="193" t="s">
        <v>279</v>
      </c>
    </row>
    <row r="3" spans="1:15" ht="17.25" customHeight="1" x14ac:dyDescent="0.15">
      <c r="A3" s="321"/>
      <c r="B3" s="321"/>
      <c r="C3" s="314"/>
      <c r="D3" s="314"/>
      <c r="E3" s="194" t="s">
        <v>280</v>
      </c>
      <c r="F3" s="194" t="s">
        <v>280</v>
      </c>
      <c r="G3" s="194" t="s">
        <v>281</v>
      </c>
      <c r="H3" s="194" t="s">
        <v>282</v>
      </c>
      <c r="I3" s="194" t="s">
        <v>283</v>
      </c>
      <c r="J3" s="195" t="s">
        <v>283</v>
      </c>
      <c r="K3" s="195" t="s">
        <v>283</v>
      </c>
      <c r="L3" s="194" t="s">
        <v>283</v>
      </c>
      <c r="M3" s="194" t="s">
        <v>283</v>
      </c>
      <c r="N3" s="194" t="s">
        <v>283</v>
      </c>
      <c r="O3" s="194" t="s">
        <v>283</v>
      </c>
    </row>
    <row r="4" spans="1:15" s="203" customFormat="1" ht="24.95" customHeight="1" x14ac:dyDescent="0.15">
      <c r="A4" s="196" t="s">
        <v>284</v>
      </c>
      <c r="B4" s="186" t="s">
        <v>285</v>
      </c>
      <c r="C4" s="197" t="s">
        <v>286</v>
      </c>
      <c r="D4" s="198">
        <v>42585</v>
      </c>
      <c r="E4" s="199">
        <v>17.2</v>
      </c>
      <c r="F4" s="199">
        <v>1.6</v>
      </c>
      <c r="G4" s="199">
        <v>2.2999999999999998</v>
      </c>
      <c r="H4" s="199">
        <v>7.0000000000000007E-2</v>
      </c>
      <c r="I4" s="199">
        <v>5.9</v>
      </c>
      <c r="J4" s="200"/>
      <c r="K4" s="200" t="s">
        <v>287</v>
      </c>
      <c r="L4" s="199">
        <v>3.94</v>
      </c>
      <c r="M4" s="201">
        <v>0.03</v>
      </c>
      <c r="N4" s="152" t="s">
        <v>288</v>
      </c>
      <c r="O4" s="202" t="s">
        <v>288</v>
      </c>
    </row>
    <row r="5" spans="1:15" ht="24.95" customHeight="1" x14ac:dyDescent="0.15">
      <c r="A5" s="204" t="s">
        <v>289</v>
      </c>
      <c r="B5" s="164" t="s">
        <v>23</v>
      </c>
      <c r="C5" s="197" t="s">
        <v>290</v>
      </c>
      <c r="D5" s="198">
        <v>42660</v>
      </c>
      <c r="E5" s="199">
        <v>38.4</v>
      </c>
      <c r="F5" s="199">
        <v>8.3000000000000007</v>
      </c>
      <c r="G5" s="199">
        <v>8.9</v>
      </c>
      <c r="H5" s="199">
        <v>0.16</v>
      </c>
      <c r="I5" s="199">
        <v>28.1</v>
      </c>
      <c r="J5" s="200"/>
      <c r="K5" s="200" t="s">
        <v>287</v>
      </c>
      <c r="L5" s="199">
        <v>16.7</v>
      </c>
      <c r="M5" s="205">
        <v>0.06</v>
      </c>
      <c r="N5" s="152" t="s">
        <v>288</v>
      </c>
      <c r="O5" s="177">
        <v>0.03</v>
      </c>
    </row>
    <row r="6" spans="1:15" s="203" customFormat="1" ht="24.95" customHeight="1" x14ac:dyDescent="0.15">
      <c r="A6" s="196" t="s">
        <v>30</v>
      </c>
      <c r="B6" s="186" t="s">
        <v>31</v>
      </c>
      <c r="C6" s="197" t="s">
        <v>291</v>
      </c>
      <c r="D6" s="198">
        <v>42605</v>
      </c>
      <c r="E6" s="206">
        <v>46.5</v>
      </c>
      <c r="F6" s="207">
        <v>7.3</v>
      </c>
      <c r="G6" s="207">
        <v>11.5</v>
      </c>
      <c r="H6" s="207">
        <v>0.12</v>
      </c>
      <c r="I6" s="207">
        <v>12.7</v>
      </c>
      <c r="J6" s="200"/>
      <c r="K6" s="200" t="s">
        <v>56</v>
      </c>
      <c r="L6" s="207">
        <v>11.5</v>
      </c>
      <c r="M6" s="208">
        <v>0.09</v>
      </c>
      <c r="N6" s="209" t="s">
        <v>288</v>
      </c>
      <c r="O6" s="210" t="s">
        <v>288</v>
      </c>
    </row>
    <row r="7" spans="1:15" s="203" customFormat="1" ht="24.95" customHeight="1" x14ac:dyDescent="0.15">
      <c r="A7" s="196" t="s">
        <v>292</v>
      </c>
      <c r="B7" s="186" t="s">
        <v>293</v>
      </c>
      <c r="C7" s="197" t="s">
        <v>294</v>
      </c>
      <c r="D7" s="198">
        <v>42597</v>
      </c>
      <c r="E7" s="207">
        <v>57.8</v>
      </c>
      <c r="F7" s="207">
        <v>10.1</v>
      </c>
      <c r="G7" s="207">
        <v>17.600000000000001</v>
      </c>
      <c r="H7" s="207">
        <v>0.21</v>
      </c>
      <c r="I7" s="211">
        <v>12</v>
      </c>
      <c r="J7" s="212"/>
      <c r="K7" s="200" t="s">
        <v>56</v>
      </c>
      <c r="L7" s="207">
        <v>22.1</v>
      </c>
      <c r="M7" s="209">
        <v>0.11</v>
      </c>
      <c r="N7" s="210" t="s">
        <v>288</v>
      </c>
      <c r="O7" s="213" t="s">
        <v>288</v>
      </c>
    </row>
    <row r="8" spans="1:15" s="203" customFormat="1" ht="24.95" customHeight="1" x14ac:dyDescent="0.15">
      <c r="A8" s="196" t="s">
        <v>38</v>
      </c>
      <c r="B8" s="186" t="s">
        <v>295</v>
      </c>
      <c r="C8" s="197" t="s">
        <v>296</v>
      </c>
      <c r="D8" s="198">
        <v>42597</v>
      </c>
      <c r="E8" s="207">
        <v>52.7</v>
      </c>
      <c r="F8" s="207">
        <v>9.6999999999999993</v>
      </c>
      <c r="G8" s="207">
        <v>22.2</v>
      </c>
      <c r="H8" s="207">
        <v>0.27</v>
      </c>
      <c r="I8" s="211">
        <v>7</v>
      </c>
      <c r="J8" s="212"/>
      <c r="K8" s="212" t="s">
        <v>56</v>
      </c>
      <c r="L8" s="207">
        <v>10.4</v>
      </c>
      <c r="M8" s="208">
        <v>0.15</v>
      </c>
      <c r="N8" s="208" t="s">
        <v>288</v>
      </c>
      <c r="O8" s="200" t="s">
        <v>288</v>
      </c>
    </row>
    <row r="9" spans="1:15" s="203" customFormat="1" ht="24.95" customHeight="1" x14ac:dyDescent="0.15">
      <c r="A9" s="214" t="s">
        <v>297</v>
      </c>
      <c r="B9" s="187" t="s">
        <v>298</v>
      </c>
      <c r="C9" s="197" t="s">
        <v>299</v>
      </c>
      <c r="D9" s="198">
        <v>42690</v>
      </c>
      <c r="E9" s="199">
        <v>29.1</v>
      </c>
      <c r="F9" s="199">
        <v>4.9000000000000004</v>
      </c>
      <c r="G9" s="199">
        <v>6.8</v>
      </c>
      <c r="H9" s="199">
        <v>0.18</v>
      </c>
      <c r="I9" s="199">
        <v>9.5</v>
      </c>
      <c r="J9" s="200"/>
      <c r="K9" s="200" t="s">
        <v>287</v>
      </c>
      <c r="L9" s="199">
        <v>6.75</v>
      </c>
      <c r="M9" s="205">
        <v>0.12</v>
      </c>
      <c r="N9" s="152" t="s">
        <v>288</v>
      </c>
      <c r="O9" s="152" t="s">
        <v>288</v>
      </c>
    </row>
    <row r="10" spans="1:15" s="203" customFormat="1" ht="24.95" customHeight="1" x14ac:dyDescent="0.15">
      <c r="A10" s="196" t="s">
        <v>300</v>
      </c>
      <c r="B10" s="186" t="s">
        <v>49</v>
      </c>
      <c r="C10" s="197" t="s">
        <v>301</v>
      </c>
      <c r="D10" s="198">
        <v>42605</v>
      </c>
      <c r="E10" s="207">
        <v>52.9</v>
      </c>
      <c r="F10" s="207">
        <v>9.5</v>
      </c>
      <c r="G10" s="207">
        <v>22.3</v>
      </c>
      <c r="H10" s="207">
        <v>0.22</v>
      </c>
      <c r="I10" s="207">
        <v>12.9</v>
      </c>
      <c r="J10" s="212"/>
      <c r="K10" s="212" t="s">
        <v>56</v>
      </c>
      <c r="L10" s="211">
        <v>10</v>
      </c>
      <c r="M10" s="208">
        <v>0.1</v>
      </c>
      <c r="N10" s="209" t="s">
        <v>288</v>
      </c>
      <c r="O10" s="210" t="s">
        <v>288</v>
      </c>
    </row>
    <row r="11" spans="1:15" s="203" customFormat="1" ht="24.95" customHeight="1" x14ac:dyDescent="0.15">
      <c r="A11" s="196" t="s">
        <v>302</v>
      </c>
      <c r="B11" s="186" t="s">
        <v>303</v>
      </c>
      <c r="C11" s="197" t="s">
        <v>304</v>
      </c>
      <c r="D11" s="198">
        <v>42605</v>
      </c>
      <c r="E11" s="207">
        <v>49.2</v>
      </c>
      <c r="F11" s="207">
        <v>8.6999999999999993</v>
      </c>
      <c r="G11" s="207">
        <v>20.100000000000001</v>
      </c>
      <c r="H11" s="207">
        <v>0.17</v>
      </c>
      <c r="I11" s="207">
        <v>14.8</v>
      </c>
      <c r="J11" s="212"/>
      <c r="K11" s="212" t="s">
        <v>56</v>
      </c>
      <c r="L11" s="211">
        <v>15</v>
      </c>
      <c r="M11" s="208">
        <v>0.08</v>
      </c>
      <c r="N11" s="208" t="s">
        <v>288</v>
      </c>
      <c r="O11" s="200" t="s">
        <v>288</v>
      </c>
    </row>
    <row r="12" spans="1:15" s="203" customFormat="1" ht="24.95" customHeight="1" x14ac:dyDescent="0.15">
      <c r="A12" s="196" t="s">
        <v>305</v>
      </c>
      <c r="B12" s="186" t="s">
        <v>306</v>
      </c>
      <c r="C12" s="197" t="s">
        <v>307</v>
      </c>
      <c r="D12" s="198">
        <v>42605</v>
      </c>
      <c r="E12" s="207">
        <v>54</v>
      </c>
      <c r="F12" s="207">
        <v>10.9</v>
      </c>
      <c r="G12" s="207">
        <v>22.8</v>
      </c>
      <c r="H12" s="207">
        <v>0.22</v>
      </c>
      <c r="I12" s="207">
        <v>14.9</v>
      </c>
      <c r="J12" s="212"/>
      <c r="K12" s="212" t="s">
        <v>56</v>
      </c>
      <c r="L12" s="207">
        <v>10.1</v>
      </c>
      <c r="M12" s="208">
        <v>0.1</v>
      </c>
      <c r="N12" s="208" t="s">
        <v>288</v>
      </c>
      <c r="O12" s="200" t="s">
        <v>288</v>
      </c>
    </row>
    <row r="13" spans="1:15" s="203" customFormat="1" ht="24.95" customHeight="1" x14ac:dyDescent="0.15">
      <c r="A13" s="196" t="s">
        <v>308</v>
      </c>
      <c r="B13" s="186" t="s">
        <v>309</v>
      </c>
      <c r="C13" s="197" t="s">
        <v>310</v>
      </c>
      <c r="D13" s="198">
        <v>42585</v>
      </c>
      <c r="E13" s="215">
        <v>23</v>
      </c>
      <c r="F13" s="199">
        <v>4.8</v>
      </c>
      <c r="G13" s="199">
        <v>11.1</v>
      </c>
      <c r="H13" s="199">
        <v>0.21</v>
      </c>
      <c r="I13" s="199">
        <v>11.2</v>
      </c>
      <c r="J13" s="200"/>
      <c r="K13" s="200" t="s">
        <v>287</v>
      </c>
      <c r="L13" s="199">
        <v>6.83</v>
      </c>
      <c r="M13" s="205">
        <v>0.06</v>
      </c>
      <c r="N13" s="152" t="s">
        <v>288</v>
      </c>
      <c r="O13" s="177" t="s">
        <v>288</v>
      </c>
    </row>
    <row r="14" spans="1:15" ht="24.95" customHeight="1" x14ac:dyDescent="0.15">
      <c r="A14" s="204" t="s">
        <v>65</v>
      </c>
      <c r="B14" s="164" t="s">
        <v>311</v>
      </c>
      <c r="C14" s="197" t="s">
        <v>312</v>
      </c>
      <c r="D14" s="198">
        <v>42660</v>
      </c>
      <c r="E14" s="199">
        <v>40.200000000000003</v>
      </c>
      <c r="F14" s="199">
        <v>9.8000000000000007</v>
      </c>
      <c r="G14" s="199">
        <v>25.5</v>
      </c>
      <c r="H14" s="199">
        <v>0.49</v>
      </c>
      <c r="I14" s="199">
        <v>47.3</v>
      </c>
      <c r="J14" s="200"/>
      <c r="K14" s="200" t="s">
        <v>287</v>
      </c>
      <c r="L14" s="199">
        <v>9.1999999999999993</v>
      </c>
      <c r="M14" s="205">
        <v>0.25</v>
      </c>
      <c r="N14" s="152" t="s">
        <v>288</v>
      </c>
      <c r="O14" s="177">
        <v>0.02</v>
      </c>
    </row>
    <row r="15" spans="1:15" ht="24.95" customHeight="1" x14ac:dyDescent="0.15">
      <c r="A15" s="204" t="s">
        <v>69</v>
      </c>
      <c r="B15" s="164" t="s">
        <v>313</v>
      </c>
      <c r="C15" s="197" t="s">
        <v>314</v>
      </c>
      <c r="D15" s="198">
        <v>42600</v>
      </c>
      <c r="E15" s="199">
        <v>44.1</v>
      </c>
      <c r="F15" s="199">
        <v>10.9</v>
      </c>
      <c r="G15" s="199">
        <v>19.100000000000001</v>
      </c>
      <c r="H15" s="199">
        <v>0.33</v>
      </c>
      <c r="I15" s="199">
        <v>43.7</v>
      </c>
      <c r="J15" s="200"/>
      <c r="K15" s="200" t="s">
        <v>287</v>
      </c>
      <c r="L15" s="199">
        <v>7.75</v>
      </c>
      <c r="M15" s="205">
        <v>0.06</v>
      </c>
      <c r="N15" s="152" t="s">
        <v>288</v>
      </c>
      <c r="O15" s="152" t="s">
        <v>288</v>
      </c>
    </row>
    <row r="16" spans="1:15" ht="24.95" customHeight="1" x14ac:dyDescent="0.15">
      <c r="A16" s="204" t="s">
        <v>315</v>
      </c>
      <c r="B16" s="164" t="s">
        <v>316</v>
      </c>
      <c r="C16" s="197" t="s">
        <v>317</v>
      </c>
      <c r="D16" s="198">
        <v>42690</v>
      </c>
      <c r="E16" s="199">
        <v>39.200000000000003</v>
      </c>
      <c r="F16" s="199">
        <v>11.1</v>
      </c>
      <c r="G16" s="199">
        <v>14.5</v>
      </c>
      <c r="H16" s="199">
        <v>0.28000000000000003</v>
      </c>
      <c r="I16" s="199">
        <v>16.600000000000001</v>
      </c>
      <c r="J16" s="200"/>
      <c r="K16" s="200" t="s">
        <v>287</v>
      </c>
      <c r="L16" s="199">
        <v>13.7</v>
      </c>
      <c r="M16" s="205">
        <v>0.19</v>
      </c>
      <c r="N16" s="152" t="s">
        <v>288</v>
      </c>
      <c r="O16" s="152" t="s">
        <v>288</v>
      </c>
    </row>
    <row r="17" spans="1:15" s="203" customFormat="1" ht="24.95" customHeight="1" x14ac:dyDescent="0.15">
      <c r="A17" s="196" t="s">
        <v>318</v>
      </c>
      <c r="B17" s="186" t="s">
        <v>319</v>
      </c>
      <c r="C17" s="197" t="s">
        <v>320</v>
      </c>
      <c r="D17" s="198">
        <v>42600</v>
      </c>
      <c r="E17" s="199">
        <v>30.8</v>
      </c>
      <c r="F17" s="199">
        <v>7.3</v>
      </c>
      <c r="G17" s="199">
        <v>11.1</v>
      </c>
      <c r="H17" s="199">
        <v>0.24</v>
      </c>
      <c r="I17" s="199">
        <v>26.9</v>
      </c>
      <c r="J17" s="200"/>
      <c r="K17" s="200" t="s">
        <v>287</v>
      </c>
      <c r="L17" s="199">
        <v>7.36</v>
      </c>
      <c r="M17" s="205">
        <v>0.06</v>
      </c>
      <c r="N17" s="152" t="s">
        <v>288</v>
      </c>
      <c r="O17" s="177" t="s">
        <v>288</v>
      </c>
    </row>
    <row r="18" spans="1:15" s="203" customFormat="1" ht="24.95" customHeight="1" x14ac:dyDescent="0.15">
      <c r="A18" s="196" t="s">
        <v>321</v>
      </c>
      <c r="B18" s="186" t="s">
        <v>322</v>
      </c>
      <c r="C18" s="197" t="s">
        <v>323</v>
      </c>
      <c r="D18" s="198">
        <v>42605</v>
      </c>
      <c r="E18" s="207">
        <v>52.2</v>
      </c>
      <c r="F18" s="207">
        <v>8.5</v>
      </c>
      <c r="G18" s="207">
        <v>18.600000000000001</v>
      </c>
      <c r="H18" s="207">
        <v>0.12</v>
      </c>
      <c r="I18" s="207">
        <v>12.9</v>
      </c>
      <c r="J18" s="212"/>
      <c r="K18" s="200" t="s">
        <v>56</v>
      </c>
      <c r="L18" s="207">
        <v>9.99</v>
      </c>
      <c r="M18" s="208">
        <v>0.08</v>
      </c>
      <c r="N18" s="200" t="s">
        <v>288</v>
      </c>
      <c r="O18" s="200" t="s">
        <v>288</v>
      </c>
    </row>
    <row r="19" spans="1:15" s="203" customFormat="1" ht="24.95" customHeight="1" x14ac:dyDescent="0.15">
      <c r="A19" s="196" t="s">
        <v>324</v>
      </c>
      <c r="B19" s="164" t="s">
        <v>325</v>
      </c>
      <c r="C19" s="197" t="s">
        <v>326</v>
      </c>
      <c r="D19" s="198">
        <v>42606</v>
      </c>
      <c r="E19" s="199">
        <v>51.7</v>
      </c>
      <c r="F19" s="199">
        <v>9.8000000000000007</v>
      </c>
      <c r="G19" s="199">
        <v>14.2</v>
      </c>
      <c r="H19" s="199">
        <v>0.27</v>
      </c>
      <c r="I19" s="199">
        <v>11.2</v>
      </c>
      <c r="J19" s="200"/>
      <c r="K19" s="200" t="s">
        <v>56</v>
      </c>
      <c r="L19" s="199">
        <v>15.2</v>
      </c>
      <c r="M19" s="205">
        <v>0.1</v>
      </c>
      <c r="N19" s="152" t="s">
        <v>288</v>
      </c>
      <c r="O19" s="200" t="s">
        <v>288</v>
      </c>
    </row>
    <row r="20" spans="1:15" ht="24.95" customHeight="1" x14ac:dyDescent="0.15">
      <c r="A20" s="216" t="s">
        <v>87</v>
      </c>
      <c r="B20" s="217" t="s">
        <v>327</v>
      </c>
      <c r="C20" s="218" t="s">
        <v>328</v>
      </c>
      <c r="D20" s="219">
        <v>42654</v>
      </c>
      <c r="E20" s="220">
        <v>22.9</v>
      </c>
      <c r="F20" s="220">
        <v>1.4</v>
      </c>
      <c r="G20" s="220">
        <v>1.5</v>
      </c>
      <c r="H20" s="220" t="s">
        <v>288</v>
      </c>
      <c r="I20" s="220">
        <v>1.6</v>
      </c>
      <c r="J20" s="221"/>
      <c r="K20" s="221" t="s">
        <v>287</v>
      </c>
      <c r="L20" s="220">
        <v>3.28</v>
      </c>
      <c r="M20" s="222" t="s">
        <v>288</v>
      </c>
      <c r="N20" s="223" t="s">
        <v>288</v>
      </c>
      <c r="O20" s="223" t="s">
        <v>288</v>
      </c>
    </row>
    <row r="21" spans="1:15" ht="24.95" customHeight="1" thickBot="1" x14ac:dyDescent="0.2">
      <c r="A21" s="216" t="s">
        <v>192</v>
      </c>
      <c r="B21" s="217" t="s">
        <v>329</v>
      </c>
      <c r="C21" s="218" t="s">
        <v>330</v>
      </c>
      <c r="D21" s="219">
        <v>42601</v>
      </c>
      <c r="E21" s="220">
        <v>50.1</v>
      </c>
      <c r="F21" s="220">
        <v>8.4</v>
      </c>
      <c r="G21" s="220">
        <v>19.600000000000001</v>
      </c>
      <c r="H21" s="220">
        <v>0.24</v>
      </c>
      <c r="I21" s="220">
        <v>18.899999999999999</v>
      </c>
      <c r="J21" s="221"/>
      <c r="K21" s="221" t="s">
        <v>56</v>
      </c>
      <c r="L21" s="224">
        <v>20.399999999999999</v>
      </c>
      <c r="M21" s="225">
        <v>0.12</v>
      </c>
      <c r="N21" s="222" t="s">
        <v>288</v>
      </c>
      <c r="O21" s="223" t="s">
        <v>288</v>
      </c>
    </row>
    <row r="22" spans="1:15" ht="27.75" customHeight="1" x14ac:dyDescent="0.15">
      <c r="A22" s="323" t="s">
        <v>331</v>
      </c>
      <c r="B22" s="324"/>
      <c r="C22" s="324"/>
      <c r="D22" s="325"/>
      <c r="E22" s="226" t="s">
        <v>332</v>
      </c>
      <c r="F22" s="226" t="s">
        <v>332</v>
      </c>
      <c r="G22" s="226" t="s">
        <v>332</v>
      </c>
      <c r="H22" s="226" t="s">
        <v>332</v>
      </c>
      <c r="I22" s="226" t="s">
        <v>332</v>
      </c>
      <c r="J22" s="227" t="s">
        <v>332</v>
      </c>
      <c r="K22" s="228" t="s">
        <v>332</v>
      </c>
      <c r="L22" s="226" t="s">
        <v>332</v>
      </c>
      <c r="M22" s="229">
        <v>25</v>
      </c>
      <c r="N22" s="229" t="s">
        <v>332</v>
      </c>
      <c r="O22" s="229">
        <v>10</v>
      </c>
    </row>
    <row r="23" spans="1:15" ht="20.100000000000001" customHeight="1" x14ac:dyDescent="0.15">
      <c r="D23" s="231"/>
      <c r="E23"/>
    </row>
    <row r="24" spans="1:15" ht="20.100000000000001" customHeight="1" x14ac:dyDescent="0.15">
      <c r="D24" s="231"/>
    </row>
    <row r="25" spans="1:15" ht="20.100000000000001" customHeight="1" x14ac:dyDescent="0.15">
      <c r="D25" s="232"/>
    </row>
    <row r="26" spans="1:15" ht="20.100000000000001" customHeight="1" x14ac:dyDescent="0.15">
      <c r="D26" s="232"/>
    </row>
    <row r="27" spans="1:15" ht="20.100000000000001" customHeight="1" x14ac:dyDescent="0.15">
      <c r="D27" s="232"/>
    </row>
    <row r="28" spans="1:15" ht="20.100000000000001" customHeight="1" x14ac:dyDescent="0.15">
      <c r="D28" s="233"/>
    </row>
    <row r="29" spans="1:15" ht="20.100000000000001" customHeight="1" x14ac:dyDescent="0.15">
      <c r="D29" s="231"/>
    </row>
    <row r="30" spans="1:15" ht="20.100000000000001" customHeight="1" x14ac:dyDescent="0.15">
      <c r="D30" s="192"/>
    </row>
  </sheetData>
  <mergeCells count="5">
    <mergeCell ref="A2:A3"/>
    <mergeCell ref="B2:B3"/>
    <mergeCell ref="C2:C3"/>
    <mergeCell ref="D2:D3"/>
    <mergeCell ref="A22:D22"/>
  </mergeCells>
  <phoneticPr fontId="2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T7" sqref="T7"/>
    </sheetView>
  </sheetViews>
  <sheetFormatPr defaultRowHeight="13.5" x14ac:dyDescent="0.15"/>
  <cols>
    <col min="1" max="1" width="10.375" style="148" customWidth="1"/>
    <col min="2" max="2" width="15.75" style="148" bestFit="1" customWidth="1"/>
    <col min="3" max="3" width="8.375" style="148" customWidth="1"/>
    <col min="4" max="4" width="10.75" style="148" customWidth="1"/>
    <col min="5" max="10" width="8.625" style="148" customWidth="1"/>
    <col min="11" max="11" width="11.375" style="148" customWidth="1"/>
    <col min="12" max="15" width="8.625" style="148" customWidth="1"/>
    <col min="16" max="256" width="9" style="148"/>
    <col min="257" max="257" width="10.375" style="148" customWidth="1"/>
    <col min="258" max="258" width="15.75" style="148" bestFit="1" customWidth="1"/>
    <col min="259" max="259" width="8.375" style="148" customWidth="1"/>
    <col min="260" max="260" width="10.75" style="148" customWidth="1"/>
    <col min="261" max="266" width="8.625" style="148" customWidth="1"/>
    <col min="267" max="267" width="11.375" style="148" customWidth="1"/>
    <col min="268" max="271" width="8.625" style="148" customWidth="1"/>
    <col min="272" max="512" width="9" style="148"/>
    <col min="513" max="513" width="10.375" style="148" customWidth="1"/>
    <col min="514" max="514" width="15.75" style="148" bestFit="1" customWidth="1"/>
    <col min="515" max="515" width="8.375" style="148" customWidth="1"/>
    <col min="516" max="516" width="10.75" style="148" customWidth="1"/>
    <col min="517" max="522" width="8.625" style="148" customWidth="1"/>
    <col min="523" max="523" width="11.375" style="148" customWidth="1"/>
    <col min="524" max="527" width="8.625" style="148" customWidth="1"/>
    <col min="528" max="768" width="9" style="148"/>
    <col min="769" max="769" width="10.375" style="148" customWidth="1"/>
    <col min="770" max="770" width="15.75" style="148" bestFit="1" customWidth="1"/>
    <col min="771" max="771" width="8.375" style="148" customWidth="1"/>
    <col min="772" max="772" width="10.75" style="148" customWidth="1"/>
    <col min="773" max="778" width="8.625" style="148" customWidth="1"/>
    <col min="779" max="779" width="11.375" style="148" customWidth="1"/>
    <col min="780" max="783" width="8.625" style="148" customWidth="1"/>
    <col min="784" max="1024" width="9" style="148"/>
    <col min="1025" max="1025" width="10.375" style="148" customWidth="1"/>
    <col min="1026" max="1026" width="15.75" style="148" bestFit="1" customWidth="1"/>
    <col min="1027" max="1027" width="8.375" style="148" customWidth="1"/>
    <col min="1028" max="1028" width="10.75" style="148" customWidth="1"/>
    <col min="1029" max="1034" width="8.625" style="148" customWidth="1"/>
    <col min="1035" max="1035" width="11.375" style="148" customWidth="1"/>
    <col min="1036" max="1039" width="8.625" style="148" customWidth="1"/>
    <col min="1040" max="1280" width="9" style="148"/>
    <col min="1281" max="1281" width="10.375" style="148" customWidth="1"/>
    <col min="1282" max="1282" width="15.75" style="148" bestFit="1" customWidth="1"/>
    <col min="1283" max="1283" width="8.375" style="148" customWidth="1"/>
    <col min="1284" max="1284" width="10.75" style="148" customWidth="1"/>
    <col min="1285" max="1290" width="8.625" style="148" customWidth="1"/>
    <col min="1291" max="1291" width="11.375" style="148" customWidth="1"/>
    <col min="1292" max="1295" width="8.625" style="148" customWidth="1"/>
    <col min="1296" max="1536" width="9" style="148"/>
    <col min="1537" max="1537" width="10.375" style="148" customWidth="1"/>
    <col min="1538" max="1538" width="15.75" style="148" bestFit="1" customWidth="1"/>
    <col min="1539" max="1539" width="8.375" style="148" customWidth="1"/>
    <col min="1540" max="1540" width="10.75" style="148" customWidth="1"/>
    <col min="1541" max="1546" width="8.625" style="148" customWidth="1"/>
    <col min="1547" max="1547" width="11.375" style="148" customWidth="1"/>
    <col min="1548" max="1551" width="8.625" style="148" customWidth="1"/>
    <col min="1552" max="1792" width="9" style="148"/>
    <col min="1793" max="1793" width="10.375" style="148" customWidth="1"/>
    <col min="1794" max="1794" width="15.75" style="148" bestFit="1" customWidth="1"/>
    <col min="1795" max="1795" width="8.375" style="148" customWidth="1"/>
    <col min="1796" max="1796" width="10.75" style="148" customWidth="1"/>
    <col min="1797" max="1802" width="8.625" style="148" customWidth="1"/>
    <col min="1803" max="1803" width="11.375" style="148" customWidth="1"/>
    <col min="1804" max="1807" width="8.625" style="148" customWidth="1"/>
    <col min="1808" max="2048" width="9" style="148"/>
    <col min="2049" max="2049" width="10.375" style="148" customWidth="1"/>
    <col min="2050" max="2050" width="15.75" style="148" bestFit="1" customWidth="1"/>
    <col min="2051" max="2051" width="8.375" style="148" customWidth="1"/>
    <col min="2052" max="2052" width="10.75" style="148" customWidth="1"/>
    <col min="2053" max="2058" width="8.625" style="148" customWidth="1"/>
    <col min="2059" max="2059" width="11.375" style="148" customWidth="1"/>
    <col min="2060" max="2063" width="8.625" style="148" customWidth="1"/>
    <col min="2064" max="2304" width="9" style="148"/>
    <col min="2305" max="2305" width="10.375" style="148" customWidth="1"/>
    <col min="2306" max="2306" width="15.75" style="148" bestFit="1" customWidth="1"/>
    <col min="2307" max="2307" width="8.375" style="148" customWidth="1"/>
    <col min="2308" max="2308" width="10.75" style="148" customWidth="1"/>
    <col min="2309" max="2314" width="8.625" style="148" customWidth="1"/>
    <col min="2315" max="2315" width="11.375" style="148" customWidth="1"/>
    <col min="2316" max="2319" width="8.625" style="148" customWidth="1"/>
    <col min="2320" max="2560" width="9" style="148"/>
    <col min="2561" max="2561" width="10.375" style="148" customWidth="1"/>
    <col min="2562" max="2562" width="15.75" style="148" bestFit="1" customWidth="1"/>
    <col min="2563" max="2563" width="8.375" style="148" customWidth="1"/>
    <col min="2564" max="2564" width="10.75" style="148" customWidth="1"/>
    <col min="2565" max="2570" width="8.625" style="148" customWidth="1"/>
    <col min="2571" max="2571" width="11.375" style="148" customWidth="1"/>
    <col min="2572" max="2575" width="8.625" style="148" customWidth="1"/>
    <col min="2576" max="2816" width="9" style="148"/>
    <col min="2817" max="2817" width="10.375" style="148" customWidth="1"/>
    <col min="2818" max="2818" width="15.75" style="148" bestFit="1" customWidth="1"/>
    <col min="2819" max="2819" width="8.375" style="148" customWidth="1"/>
    <col min="2820" max="2820" width="10.75" style="148" customWidth="1"/>
    <col min="2821" max="2826" width="8.625" style="148" customWidth="1"/>
    <col min="2827" max="2827" width="11.375" style="148" customWidth="1"/>
    <col min="2828" max="2831" width="8.625" style="148" customWidth="1"/>
    <col min="2832" max="3072" width="9" style="148"/>
    <col min="3073" max="3073" width="10.375" style="148" customWidth="1"/>
    <col min="3074" max="3074" width="15.75" style="148" bestFit="1" customWidth="1"/>
    <col min="3075" max="3075" width="8.375" style="148" customWidth="1"/>
    <col min="3076" max="3076" width="10.75" style="148" customWidth="1"/>
    <col min="3077" max="3082" width="8.625" style="148" customWidth="1"/>
    <col min="3083" max="3083" width="11.375" style="148" customWidth="1"/>
    <col min="3084" max="3087" width="8.625" style="148" customWidth="1"/>
    <col min="3088" max="3328" width="9" style="148"/>
    <col min="3329" max="3329" width="10.375" style="148" customWidth="1"/>
    <col min="3330" max="3330" width="15.75" style="148" bestFit="1" customWidth="1"/>
    <col min="3331" max="3331" width="8.375" style="148" customWidth="1"/>
    <col min="3332" max="3332" width="10.75" style="148" customWidth="1"/>
    <col min="3333" max="3338" width="8.625" style="148" customWidth="1"/>
    <col min="3339" max="3339" width="11.375" style="148" customWidth="1"/>
    <col min="3340" max="3343" width="8.625" style="148" customWidth="1"/>
    <col min="3344" max="3584" width="9" style="148"/>
    <col min="3585" max="3585" width="10.375" style="148" customWidth="1"/>
    <col min="3586" max="3586" width="15.75" style="148" bestFit="1" customWidth="1"/>
    <col min="3587" max="3587" width="8.375" style="148" customWidth="1"/>
    <col min="3588" max="3588" width="10.75" style="148" customWidth="1"/>
    <col min="3589" max="3594" width="8.625" style="148" customWidth="1"/>
    <col min="3595" max="3595" width="11.375" style="148" customWidth="1"/>
    <col min="3596" max="3599" width="8.625" style="148" customWidth="1"/>
    <col min="3600" max="3840" width="9" style="148"/>
    <col min="3841" max="3841" width="10.375" style="148" customWidth="1"/>
    <col min="3842" max="3842" width="15.75" style="148" bestFit="1" customWidth="1"/>
    <col min="3843" max="3843" width="8.375" style="148" customWidth="1"/>
    <col min="3844" max="3844" width="10.75" style="148" customWidth="1"/>
    <col min="3845" max="3850" width="8.625" style="148" customWidth="1"/>
    <col min="3851" max="3851" width="11.375" style="148" customWidth="1"/>
    <col min="3852" max="3855" width="8.625" style="148" customWidth="1"/>
    <col min="3856" max="4096" width="9" style="148"/>
    <col min="4097" max="4097" width="10.375" style="148" customWidth="1"/>
    <col min="4098" max="4098" width="15.75" style="148" bestFit="1" customWidth="1"/>
    <col min="4099" max="4099" width="8.375" style="148" customWidth="1"/>
    <col min="4100" max="4100" width="10.75" style="148" customWidth="1"/>
    <col min="4101" max="4106" width="8.625" style="148" customWidth="1"/>
    <col min="4107" max="4107" width="11.375" style="148" customWidth="1"/>
    <col min="4108" max="4111" width="8.625" style="148" customWidth="1"/>
    <col min="4112" max="4352" width="9" style="148"/>
    <col min="4353" max="4353" width="10.375" style="148" customWidth="1"/>
    <col min="4354" max="4354" width="15.75" style="148" bestFit="1" customWidth="1"/>
    <col min="4355" max="4355" width="8.375" style="148" customWidth="1"/>
    <col min="4356" max="4356" width="10.75" style="148" customWidth="1"/>
    <col min="4357" max="4362" width="8.625" style="148" customWidth="1"/>
    <col min="4363" max="4363" width="11.375" style="148" customWidth="1"/>
    <col min="4364" max="4367" width="8.625" style="148" customWidth="1"/>
    <col min="4368" max="4608" width="9" style="148"/>
    <col min="4609" max="4609" width="10.375" style="148" customWidth="1"/>
    <col min="4610" max="4610" width="15.75" style="148" bestFit="1" customWidth="1"/>
    <col min="4611" max="4611" width="8.375" style="148" customWidth="1"/>
    <col min="4612" max="4612" width="10.75" style="148" customWidth="1"/>
    <col min="4613" max="4618" width="8.625" style="148" customWidth="1"/>
    <col min="4619" max="4619" width="11.375" style="148" customWidth="1"/>
    <col min="4620" max="4623" width="8.625" style="148" customWidth="1"/>
    <col min="4624" max="4864" width="9" style="148"/>
    <col min="4865" max="4865" width="10.375" style="148" customWidth="1"/>
    <col min="4866" max="4866" width="15.75" style="148" bestFit="1" customWidth="1"/>
    <col min="4867" max="4867" width="8.375" style="148" customWidth="1"/>
    <col min="4868" max="4868" width="10.75" style="148" customWidth="1"/>
    <col min="4869" max="4874" width="8.625" style="148" customWidth="1"/>
    <col min="4875" max="4875" width="11.375" style="148" customWidth="1"/>
    <col min="4876" max="4879" width="8.625" style="148" customWidth="1"/>
    <col min="4880" max="5120" width="9" style="148"/>
    <col min="5121" max="5121" width="10.375" style="148" customWidth="1"/>
    <col min="5122" max="5122" width="15.75" style="148" bestFit="1" customWidth="1"/>
    <col min="5123" max="5123" width="8.375" style="148" customWidth="1"/>
    <col min="5124" max="5124" width="10.75" style="148" customWidth="1"/>
    <col min="5125" max="5130" width="8.625" style="148" customWidth="1"/>
    <col min="5131" max="5131" width="11.375" style="148" customWidth="1"/>
    <col min="5132" max="5135" width="8.625" style="148" customWidth="1"/>
    <col min="5136" max="5376" width="9" style="148"/>
    <col min="5377" max="5377" width="10.375" style="148" customWidth="1"/>
    <col min="5378" max="5378" width="15.75" style="148" bestFit="1" customWidth="1"/>
    <col min="5379" max="5379" width="8.375" style="148" customWidth="1"/>
    <col min="5380" max="5380" width="10.75" style="148" customWidth="1"/>
    <col min="5381" max="5386" width="8.625" style="148" customWidth="1"/>
    <col min="5387" max="5387" width="11.375" style="148" customWidth="1"/>
    <col min="5388" max="5391" width="8.625" style="148" customWidth="1"/>
    <col min="5392" max="5632" width="9" style="148"/>
    <col min="5633" max="5633" width="10.375" style="148" customWidth="1"/>
    <col min="5634" max="5634" width="15.75" style="148" bestFit="1" customWidth="1"/>
    <col min="5635" max="5635" width="8.375" style="148" customWidth="1"/>
    <col min="5636" max="5636" width="10.75" style="148" customWidth="1"/>
    <col min="5637" max="5642" width="8.625" style="148" customWidth="1"/>
    <col min="5643" max="5643" width="11.375" style="148" customWidth="1"/>
    <col min="5644" max="5647" width="8.625" style="148" customWidth="1"/>
    <col min="5648" max="5888" width="9" style="148"/>
    <col min="5889" max="5889" width="10.375" style="148" customWidth="1"/>
    <col min="5890" max="5890" width="15.75" style="148" bestFit="1" customWidth="1"/>
    <col min="5891" max="5891" width="8.375" style="148" customWidth="1"/>
    <col min="5892" max="5892" width="10.75" style="148" customWidth="1"/>
    <col min="5893" max="5898" width="8.625" style="148" customWidth="1"/>
    <col min="5899" max="5899" width="11.375" style="148" customWidth="1"/>
    <col min="5900" max="5903" width="8.625" style="148" customWidth="1"/>
    <col min="5904" max="6144" width="9" style="148"/>
    <col min="6145" max="6145" width="10.375" style="148" customWidth="1"/>
    <col min="6146" max="6146" width="15.75" style="148" bestFit="1" customWidth="1"/>
    <col min="6147" max="6147" width="8.375" style="148" customWidth="1"/>
    <col min="6148" max="6148" width="10.75" style="148" customWidth="1"/>
    <col min="6149" max="6154" width="8.625" style="148" customWidth="1"/>
    <col min="6155" max="6155" width="11.375" style="148" customWidth="1"/>
    <col min="6156" max="6159" width="8.625" style="148" customWidth="1"/>
    <col min="6160" max="6400" width="9" style="148"/>
    <col min="6401" max="6401" width="10.375" style="148" customWidth="1"/>
    <col min="6402" max="6402" width="15.75" style="148" bestFit="1" customWidth="1"/>
    <col min="6403" max="6403" width="8.375" style="148" customWidth="1"/>
    <col min="6404" max="6404" width="10.75" style="148" customWidth="1"/>
    <col min="6405" max="6410" width="8.625" style="148" customWidth="1"/>
    <col min="6411" max="6411" width="11.375" style="148" customWidth="1"/>
    <col min="6412" max="6415" width="8.625" style="148" customWidth="1"/>
    <col min="6416" max="6656" width="9" style="148"/>
    <col min="6657" max="6657" width="10.375" style="148" customWidth="1"/>
    <col min="6658" max="6658" width="15.75" style="148" bestFit="1" customWidth="1"/>
    <col min="6659" max="6659" width="8.375" style="148" customWidth="1"/>
    <col min="6660" max="6660" width="10.75" style="148" customWidth="1"/>
    <col min="6661" max="6666" width="8.625" style="148" customWidth="1"/>
    <col min="6667" max="6667" width="11.375" style="148" customWidth="1"/>
    <col min="6668" max="6671" width="8.625" style="148" customWidth="1"/>
    <col min="6672" max="6912" width="9" style="148"/>
    <col min="6913" max="6913" width="10.375" style="148" customWidth="1"/>
    <col min="6914" max="6914" width="15.75" style="148" bestFit="1" customWidth="1"/>
    <col min="6915" max="6915" width="8.375" style="148" customWidth="1"/>
    <col min="6916" max="6916" width="10.75" style="148" customWidth="1"/>
    <col min="6917" max="6922" width="8.625" style="148" customWidth="1"/>
    <col min="6923" max="6923" width="11.375" style="148" customWidth="1"/>
    <col min="6924" max="6927" width="8.625" style="148" customWidth="1"/>
    <col min="6928" max="7168" width="9" style="148"/>
    <col min="7169" max="7169" width="10.375" style="148" customWidth="1"/>
    <col min="7170" max="7170" width="15.75" style="148" bestFit="1" customWidth="1"/>
    <col min="7171" max="7171" width="8.375" style="148" customWidth="1"/>
    <col min="7172" max="7172" width="10.75" style="148" customWidth="1"/>
    <col min="7173" max="7178" width="8.625" style="148" customWidth="1"/>
    <col min="7179" max="7179" width="11.375" style="148" customWidth="1"/>
    <col min="7180" max="7183" width="8.625" style="148" customWidth="1"/>
    <col min="7184" max="7424" width="9" style="148"/>
    <col min="7425" max="7425" width="10.375" style="148" customWidth="1"/>
    <col min="7426" max="7426" width="15.75" style="148" bestFit="1" customWidth="1"/>
    <col min="7427" max="7427" width="8.375" style="148" customWidth="1"/>
    <col min="7428" max="7428" width="10.75" style="148" customWidth="1"/>
    <col min="7429" max="7434" width="8.625" style="148" customWidth="1"/>
    <col min="7435" max="7435" width="11.375" style="148" customWidth="1"/>
    <col min="7436" max="7439" width="8.625" style="148" customWidth="1"/>
    <col min="7440" max="7680" width="9" style="148"/>
    <col min="7681" max="7681" width="10.375" style="148" customWidth="1"/>
    <col min="7682" max="7682" width="15.75" style="148" bestFit="1" customWidth="1"/>
    <col min="7683" max="7683" width="8.375" style="148" customWidth="1"/>
    <col min="7684" max="7684" width="10.75" style="148" customWidth="1"/>
    <col min="7685" max="7690" width="8.625" style="148" customWidth="1"/>
    <col min="7691" max="7691" width="11.375" style="148" customWidth="1"/>
    <col min="7692" max="7695" width="8.625" style="148" customWidth="1"/>
    <col min="7696" max="7936" width="9" style="148"/>
    <col min="7937" max="7937" width="10.375" style="148" customWidth="1"/>
    <col min="7938" max="7938" width="15.75" style="148" bestFit="1" customWidth="1"/>
    <col min="7939" max="7939" width="8.375" style="148" customWidth="1"/>
    <col min="7940" max="7940" width="10.75" style="148" customWidth="1"/>
    <col min="7941" max="7946" width="8.625" style="148" customWidth="1"/>
    <col min="7947" max="7947" width="11.375" style="148" customWidth="1"/>
    <col min="7948" max="7951" width="8.625" style="148" customWidth="1"/>
    <col min="7952" max="8192" width="9" style="148"/>
    <col min="8193" max="8193" width="10.375" style="148" customWidth="1"/>
    <col min="8194" max="8194" width="15.75" style="148" bestFit="1" customWidth="1"/>
    <col min="8195" max="8195" width="8.375" style="148" customWidth="1"/>
    <col min="8196" max="8196" width="10.75" style="148" customWidth="1"/>
    <col min="8197" max="8202" width="8.625" style="148" customWidth="1"/>
    <col min="8203" max="8203" width="11.375" style="148" customWidth="1"/>
    <col min="8204" max="8207" width="8.625" style="148" customWidth="1"/>
    <col min="8208" max="8448" width="9" style="148"/>
    <col min="8449" max="8449" width="10.375" style="148" customWidth="1"/>
    <col min="8450" max="8450" width="15.75" style="148" bestFit="1" customWidth="1"/>
    <col min="8451" max="8451" width="8.375" style="148" customWidth="1"/>
    <col min="8452" max="8452" width="10.75" style="148" customWidth="1"/>
    <col min="8453" max="8458" width="8.625" style="148" customWidth="1"/>
    <col min="8459" max="8459" width="11.375" style="148" customWidth="1"/>
    <col min="8460" max="8463" width="8.625" style="148" customWidth="1"/>
    <col min="8464" max="8704" width="9" style="148"/>
    <col min="8705" max="8705" width="10.375" style="148" customWidth="1"/>
    <col min="8706" max="8706" width="15.75" style="148" bestFit="1" customWidth="1"/>
    <col min="8707" max="8707" width="8.375" style="148" customWidth="1"/>
    <col min="8708" max="8708" width="10.75" style="148" customWidth="1"/>
    <col min="8709" max="8714" width="8.625" style="148" customWidth="1"/>
    <col min="8715" max="8715" width="11.375" style="148" customWidth="1"/>
    <col min="8716" max="8719" width="8.625" style="148" customWidth="1"/>
    <col min="8720" max="8960" width="9" style="148"/>
    <col min="8961" max="8961" width="10.375" style="148" customWidth="1"/>
    <col min="8962" max="8962" width="15.75" style="148" bestFit="1" customWidth="1"/>
    <col min="8963" max="8963" width="8.375" style="148" customWidth="1"/>
    <col min="8964" max="8964" width="10.75" style="148" customWidth="1"/>
    <col min="8965" max="8970" width="8.625" style="148" customWidth="1"/>
    <col min="8971" max="8971" width="11.375" style="148" customWidth="1"/>
    <col min="8972" max="8975" width="8.625" style="148" customWidth="1"/>
    <col min="8976" max="9216" width="9" style="148"/>
    <col min="9217" max="9217" width="10.375" style="148" customWidth="1"/>
    <col min="9218" max="9218" width="15.75" style="148" bestFit="1" customWidth="1"/>
    <col min="9219" max="9219" width="8.375" style="148" customWidth="1"/>
    <col min="9220" max="9220" width="10.75" style="148" customWidth="1"/>
    <col min="9221" max="9226" width="8.625" style="148" customWidth="1"/>
    <col min="9227" max="9227" width="11.375" style="148" customWidth="1"/>
    <col min="9228" max="9231" width="8.625" style="148" customWidth="1"/>
    <col min="9232" max="9472" width="9" style="148"/>
    <col min="9473" max="9473" width="10.375" style="148" customWidth="1"/>
    <col min="9474" max="9474" width="15.75" style="148" bestFit="1" customWidth="1"/>
    <col min="9475" max="9475" width="8.375" style="148" customWidth="1"/>
    <col min="9476" max="9476" width="10.75" style="148" customWidth="1"/>
    <col min="9477" max="9482" width="8.625" style="148" customWidth="1"/>
    <col min="9483" max="9483" width="11.375" style="148" customWidth="1"/>
    <col min="9484" max="9487" width="8.625" style="148" customWidth="1"/>
    <col min="9488" max="9728" width="9" style="148"/>
    <col min="9729" max="9729" width="10.375" style="148" customWidth="1"/>
    <col min="9730" max="9730" width="15.75" style="148" bestFit="1" customWidth="1"/>
    <col min="9731" max="9731" width="8.375" style="148" customWidth="1"/>
    <col min="9732" max="9732" width="10.75" style="148" customWidth="1"/>
    <col min="9733" max="9738" width="8.625" style="148" customWidth="1"/>
    <col min="9739" max="9739" width="11.375" style="148" customWidth="1"/>
    <col min="9740" max="9743" width="8.625" style="148" customWidth="1"/>
    <col min="9744" max="9984" width="9" style="148"/>
    <col min="9985" max="9985" width="10.375" style="148" customWidth="1"/>
    <col min="9986" max="9986" width="15.75" style="148" bestFit="1" customWidth="1"/>
    <col min="9987" max="9987" width="8.375" style="148" customWidth="1"/>
    <col min="9988" max="9988" width="10.75" style="148" customWidth="1"/>
    <col min="9989" max="9994" width="8.625" style="148" customWidth="1"/>
    <col min="9995" max="9995" width="11.375" style="148" customWidth="1"/>
    <col min="9996" max="9999" width="8.625" style="148" customWidth="1"/>
    <col min="10000" max="10240" width="9" style="148"/>
    <col min="10241" max="10241" width="10.375" style="148" customWidth="1"/>
    <col min="10242" max="10242" width="15.75" style="148" bestFit="1" customWidth="1"/>
    <col min="10243" max="10243" width="8.375" style="148" customWidth="1"/>
    <col min="10244" max="10244" width="10.75" style="148" customWidth="1"/>
    <col min="10245" max="10250" width="8.625" style="148" customWidth="1"/>
    <col min="10251" max="10251" width="11.375" style="148" customWidth="1"/>
    <col min="10252" max="10255" width="8.625" style="148" customWidth="1"/>
    <col min="10256" max="10496" width="9" style="148"/>
    <col min="10497" max="10497" width="10.375" style="148" customWidth="1"/>
    <col min="10498" max="10498" width="15.75" style="148" bestFit="1" customWidth="1"/>
    <col min="10499" max="10499" width="8.375" style="148" customWidth="1"/>
    <col min="10500" max="10500" width="10.75" style="148" customWidth="1"/>
    <col min="10501" max="10506" width="8.625" style="148" customWidth="1"/>
    <col min="10507" max="10507" width="11.375" style="148" customWidth="1"/>
    <col min="10508" max="10511" width="8.625" style="148" customWidth="1"/>
    <col min="10512" max="10752" width="9" style="148"/>
    <col min="10753" max="10753" width="10.375" style="148" customWidth="1"/>
    <col min="10754" max="10754" width="15.75" style="148" bestFit="1" customWidth="1"/>
    <col min="10755" max="10755" width="8.375" style="148" customWidth="1"/>
    <col min="10756" max="10756" width="10.75" style="148" customWidth="1"/>
    <col min="10757" max="10762" width="8.625" style="148" customWidth="1"/>
    <col min="10763" max="10763" width="11.375" style="148" customWidth="1"/>
    <col min="10764" max="10767" width="8.625" style="148" customWidth="1"/>
    <col min="10768" max="11008" width="9" style="148"/>
    <col min="11009" max="11009" width="10.375" style="148" customWidth="1"/>
    <col min="11010" max="11010" width="15.75" style="148" bestFit="1" customWidth="1"/>
    <col min="11011" max="11011" width="8.375" style="148" customWidth="1"/>
    <col min="11012" max="11012" width="10.75" style="148" customWidth="1"/>
    <col min="11013" max="11018" width="8.625" style="148" customWidth="1"/>
    <col min="11019" max="11019" width="11.375" style="148" customWidth="1"/>
    <col min="11020" max="11023" width="8.625" style="148" customWidth="1"/>
    <col min="11024" max="11264" width="9" style="148"/>
    <col min="11265" max="11265" width="10.375" style="148" customWidth="1"/>
    <col min="11266" max="11266" width="15.75" style="148" bestFit="1" customWidth="1"/>
    <col min="11267" max="11267" width="8.375" style="148" customWidth="1"/>
    <col min="11268" max="11268" width="10.75" style="148" customWidth="1"/>
    <col min="11269" max="11274" width="8.625" style="148" customWidth="1"/>
    <col min="11275" max="11275" width="11.375" style="148" customWidth="1"/>
    <col min="11276" max="11279" width="8.625" style="148" customWidth="1"/>
    <col min="11280" max="11520" width="9" style="148"/>
    <col min="11521" max="11521" width="10.375" style="148" customWidth="1"/>
    <col min="11522" max="11522" width="15.75" style="148" bestFit="1" customWidth="1"/>
    <col min="11523" max="11523" width="8.375" style="148" customWidth="1"/>
    <col min="11524" max="11524" width="10.75" style="148" customWidth="1"/>
    <col min="11525" max="11530" width="8.625" style="148" customWidth="1"/>
    <col min="11531" max="11531" width="11.375" style="148" customWidth="1"/>
    <col min="11532" max="11535" width="8.625" style="148" customWidth="1"/>
    <col min="11536" max="11776" width="9" style="148"/>
    <col min="11777" max="11777" width="10.375" style="148" customWidth="1"/>
    <col min="11778" max="11778" width="15.75" style="148" bestFit="1" customWidth="1"/>
    <col min="11779" max="11779" width="8.375" style="148" customWidth="1"/>
    <col min="11780" max="11780" width="10.75" style="148" customWidth="1"/>
    <col min="11781" max="11786" width="8.625" style="148" customWidth="1"/>
    <col min="11787" max="11787" width="11.375" style="148" customWidth="1"/>
    <col min="11788" max="11791" width="8.625" style="148" customWidth="1"/>
    <col min="11792" max="12032" width="9" style="148"/>
    <col min="12033" max="12033" width="10.375" style="148" customWidth="1"/>
    <col min="12034" max="12034" width="15.75" style="148" bestFit="1" customWidth="1"/>
    <col min="12035" max="12035" width="8.375" style="148" customWidth="1"/>
    <col min="12036" max="12036" width="10.75" style="148" customWidth="1"/>
    <col min="12037" max="12042" width="8.625" style="148" customWidth="1"/>
    <col min="12043" max="12043" width="11.375" style="148" customWidth="1"/>
    <col min="12044" max="12047" width="8.625" style="148" customWidth="1"/>
    <col min="12048" max="12288" width="9" style="148"/>
    <col min="12289" max="12289" width="10.375" style="148" customWidth="1"/>
    <col min="12290" max="12290" width="15.75" style="148" bestFit="1" customWidth="1"/>
    <col min="12291" max="12291" width="8.375" style="148" customWidth="1"/>
    <col min="12292" max="12292" width="10.75" style="148" customWidth="1"/>
    <col min="12293" max="12298" width="8.625" style="148" customWidth="1"/>
    <col min="12299" max="12299" width="11.375" style="148" customWidth="1"/>
    <col min="12300" max="12303" width="8.625" style="148" customWidth="1"/>
    <col min="12304" max="12544" width="9" style="148"/>
    <col min="12545" max="12545" width="10.375" style="148" customWidth="1"/>
    <col min="12546" max="12546" width="15.75" style="148" bestFit="1" customWidth="1"/>
    <col min="12547" max="12547" width="8.375" style="148" customWidth="1"/>
    <col min="12548" max="12548" width="10.75" style="148" customWidth="1"/>
    <col min="12549" max="12554" width="8.625" style="148" customWidth="1"/>
    <col min="12555" max="12555" width="11.375" style="148" customWidth="1"/>
    <col min="12556" max="12559" width="8.625" style="148" customWidth="1"/>
    <col min="12560" max="12800" width="9" style="148"/>
    <col min="12801" max="12801" width="10.375" style="148" customWidth="1"/>
    <col min="12802" max="12802" width="15.75" style="148" bestFit="1" customWidth="1"/>
    <col min="12803" max="12803" width="8.375" style="148" customWidth="1"/>
    <col min="12804" max="12804" width="10.75" style="148" customWidth="1"/>
    <col min="12805" max="12810" width="8.625" style="148" customWidth="1"/>
    <col min="12811" max="12811" width="11.375" style="148" customWidth="1"/>
    <col min="12812" max="12815" width="8.625" style="148" customWidth="1"/>
    <col min="12816" max="13056" width="9" style="148"/>
    <col min="13057" max="13057" width="10.375" style="148" customWidth="1"/>
    <col min="13058" max="13058" width="15.75" style="148" bestFit="1" customWidth="1"/>
    <col min="13059" max="13059" width="8.375" style="148" customWidth="1"/>
    <col min="13060" max="13060" width="10.75" style="148" customWidth="1"/>
    <col min="13061" max="13066" width="8.625" style="148" customWidth="1"/>
    <col min="13067" max="13067" width="11.375" style="148" customWidth="1"/>
    <col min="13068" max="13071" width="8.625" style="148" customWidth="1"/>
    <col min="13072" max="13312" width="9" style="148"/>
    <col min="13313" max="13313" width="10.375" style="148" customWidth="1"/>
    <col min="13314" max="13314" width="15.75" style="148" bestFit="1" customWidth="1"/>
    <col min="13315" max="13315" width="8.375" style="148" customWidth="1"/>
    <col min="13316" max="13316" width="10.75" style="148" customWidth="1"/>
    <col min="13317" max="13322" width="8.625" style="148" customWidth="1"/>
    <col min="13323" max="13323" width="11.375" style="148" customWidth="1"/>
    <col min="13324" max="13327" width="8.625" style="148" customWidth="1"/>
    <col min="13328" max="13568" width="9" style="148"/>
    <col min="13569" max="13569" width="10.375" style="148" customWidth="1"/>
    <col min="13570" max="13570" width="15.75" style="148" bestFit="1" customWidth="1"/>
    <col min="13571" max="13571" width="8.375" style="148" customWidth="1"/>
    <col min="13572" max="13572" width="10.75" style="148" customWidth="1"/>
    <col min="13573" max="13578" width="8.625" style="148" customWidth="1"/>
    <col min="13579" max="13579" width="11.375" style="148" customWidth="1"/>
    <col min="13580" max="13583" width="8.625" style="148" customWidth="1"/>
    <col min="13584" max="13824" width="9" style="148"/>
    <col min="13825" max="13825" width="10.375" style="148" customWidth="1"/>
    <col min="13826" max="13826" width="15.75" style="148" bestFit="1" customWidth="1"/>
    <col min="13827" max="13827" width="8.375" style="148" customWidth="1"/>
    <col min="13828" max="13828" width="10.75" style="148" customWidth="1"/>
    <col min="13829" max="13834" width="8.625" style="148" customWidth="1"/>
    <col min="13835" max="13835" width="11.375" style="148" customWidth="1"/>
    <col min="13836" max="13839" width="8.625" style="148" customWidth="1"/>
    <col min="13840" max="14080" width="9" style="148"/>
    <col min="14081" max="14081" width="10.375" style="148" customWidth="1"/>
    <col min="14082" max="14082" width="15.75" style="148" bestFit="1" customWidth="1"/>
    <col min="14083" max="14083" width="8.375" style="148" customWidth="1"/>
    <col min="14084" max="14084" width="10.75" style="148" customWidth="1"/>
    <col min="14085" max="14090" width="8.625" style="148" customWidth="1"/>
    <col min="14091" max="14091" width="11.375" style="148" customWidth="1"/>
    <col min="14092" max="14095" width="8.625" style="148" customWidth="1"/>
    <col min="14096" max="14336" width="9" style="148"/>
    <col min="14337" max="14337" width="10.375" style="148" customWidth="1"/>
    <col min="14338" max="14338" width="15.75" style="148" bestFit="1" customWidth="1"/>
    <col min="14339" max="14339" width="8.375" style="148" customWidth="1"/>
    <col min="14340" max="14340" width="10.75" style="148" customWidth="1"/>
    <col min="14341" max="14346" width="8.625" style="148" customWidth="1"/>
    <col min="14347" max="14347" width="11.375" style="148" customWidth="1"/>
    <col min="14348" max="14351" width="8.625" style="148" customWidth="1"/>
    <col min="14352" max="14592" width="9" style="148"/>
    <col min="14593" max="14593" width="10.375" style="148" customWidth="1"/>
    <col min="14594" max="14594" width="15.75" style="148" bestFit="1" customWidth="1"/>
    <col min="14595" max="14595" width="8.375" style="148" customWidth="1"/>
    <col min="14596" max="14596" width="10.75" style="148" customWidth="1"/>
    <col min="14597" max="14602" width="8.625" style="148" customWidth="1"/>
    <col min="14603" max="14603" width="11.375" style="148" customWidth="1"/>
    <col min="14604" max="14607" width="8.625" style="148" customWidth="1"/>
    <col min="14608" max="14848" width="9" style="148"/>
    <col min="14849" max="14849" width="10.375" style="148" customWidth="1"/>
    <col min="14850" max="14850" width="15.75" style="148" bestFit="1" customWidth="1"/>
    <col min="14851" max="14851" width="8.375" style="148" customWidth="1"/>
    <col min="14852" max="14852" width="10.75" style="148" customWidth="1"/>
    <col min="14853" max="14858" width="8.625" style="148" customWidth="1"/>
    <col min="14859" max="14859" width="11.375" style="148" customWidth="1"/>
    <col min="14860" max="14863" width="8.625" style="148" customWidth="1"/>
    <col min="14864" max="15104" width="9" style="148"/>
    <col min="15105" max="15105" width="10.375" style="148" customWidth="1"/>
    <col min="15106" max="15106" width="15.75" style="148" bestFit="1" customWidth="1"/>
    <col min="15107" max="15107" width="8.375" style="148" customWidth="1"/>
    <col min="15108" max="15108" width="10.75" style="148" customWidth="1"/>
    <col min="15109" max="15114" width="8.625" style="148" customWidth="1"/>
    <col min="15115" max="15115" width="11.375" style="148" customWidth="1"/>
    <col min="15116" max="15119" width="8.625" style="148" customWidth="1"/>
    <col min="15120" max="15360" width="9" style="148"/>
    <col min="15361" max="15361" width="10.375" style="148" customWidth="1"/>
    <col min="15362" max="15362" width="15.75" style="148" bestFit="1" customWidth="1"/>
    <col min="15363" max="15363" width="8.375" style="148" customWidth="1"/>
    <col min="15364" max="15364" width="10.75" style="148" customWidth="1"/>
    <col min="15365" max="15370" width="8.625" style="148" customWidth="1"/>
    <col min="15371" max="15371" width="11.375" style="148" customWidth="1"/>
    <col min="15372" max="15375" width="8.625" style="148" customWidth="1"/>
    <col min="15376" max="15616" width="9" style="148"/>
    <col min="15617" max="15617" width="10.375" style="148" customWidth="1"/>
    <col min="15618" max="15618" width="15.75" style="148" bestFit="1" customWidth="1"/>
    <col min="15619" max="15619" width="8.375" style="148" customWidth="1"/>
    <col min="15620" max="15620" width="10.75" style="148" customWidth="1"/>
    <col min="15621" max="15626" width="8.625" style="148" customWidth="1"/>
    <col min="15627" max="15627" width="11.375" style="148" customWidth="1"/>
    <col min="15628" max="15631" width="8.625" style="148" customWidth="1"/>
    <col min="15632" max="15872" width="9" style="148"/>
    <col min="15873" max="15873" width="10.375" style="148" customWidth="1"/>
    <col min="15874" max="15874" width="15.75" style="148" bestFit="1" customWidth="1"/>
    <col min="15875" max="15875" width="8.375" style="148" customWidth="1"/>
    <col min="15876" max="15876" width="10.75" style="148" customWidth="1"/>
    <col min="15877" max="15882" width="8.625" style="148" customWidth="1"/>
    <col min="15883" max="15883" width="11.375" style="148" customWidth="1"/>
    <col min="15884" max="15887" width="8.625" style="148" customWidth="1"/>
    <col min="15888" max="16128" width="9" style="148"/>
    <col min="16129" max="16129" width="10.375" style="148" customWidth="1"/>
    <col min="16130" max="16130" width="15.75" style="148" bestFit="1" customWidth="1"/>
    <col min="16131" max="16131" width="8.375" style="148" customWidth="1"/>
    <col min="16132" max="16132" width="10.75" style="148" customWidth="1"/>
    <col min="16133" max="16138" width="8.625" style="148" customWidth="1"/>
    <col min="16139" max="16139" width="11.375" style="148" customWidth="1"/>
    <col min="16140" max="16143" width="8.625" style="148" customWidth="1"/>
    <col min="16144" max="16384" width="9" style="148"/>
  </cols>
  <sheetData>
    <row r="1" spans="1:15" ht="26.25" customHeight="1" x14ac:dyDescent="0.15">
      <c r="A1" s="147" t="s">
        <v>333</v>
      </c>
      <c r="E1" s="191" t="s">
        <v>264</v>
      </c>
    </row>
    <row r="2" spans="1:15" ht="36.75" customHeight="1" x14ac:dyDescent="0.15">
      <c r="A2" s="313" t="s">
        <v>334</v>
      </c>
      <c r="B2" s="313" t="s">
        <v>335</v>
      </c>
      <c r="C2" s="193" t="s">
        <v>336</v>
      </c>
      <c r="D2" s="313" t="s">
        <v>337</v>
      </c>
      <c r="E2" s="193" t="s">
        <v>338</v>
      </c>
      <c r="F2" s="193" t="s">
        <v>339</v>
      </c>
      <c r="G2" s="193" t="s">
        <v>340</v>
      </c>
      <c r="H2" s="193" t="s">
        <v>204</v>
      </c>
      <c r="I2" s="193" t="s">
        <v>210</v>
      </c>
      <c r="J2" s="193" t="s">
        <v>341</v>
      </c>
      <c r="K2" s="193" t="s">
        <v>342</v>
      </c>
      <c r="L2" s="193" t="s">
        <v>215</v>
      </c>
      <c r="M2" s="193" t="s">
        <v>216</v>
      </c>
      <c r="N2" s="193" t="s">
        <v>343</v>
      </c>
      <c r="O2" s="193" t="s">
        <v>219</v>
      </c>
    </row>
    <row r="3" spans="1:15" ht="24" customHeight="1" x14ac:dyDescent="0.15">
      <c r="A3" s="314"/>
      <c r="B3" s="314"/>
      <c r="C3" s="195" t="s">
        <v>344</v>
      </c>
      <c r="D3" s="314"/>
      <c r="E3" s="195" t="s">
        <v>280</v>
      </c>
      <c r="F3" s="195" t="s">
        <v>280</v>
      </c>
      <c r="G3" s="195" t="s">
        <v>345</v>
      </c>
      <c r="H3" s="195" t="s">
        <v>283</v>
      </c>
      <c r="I3" s="195" t="s">
        <v>283</v>
      </c>
      <c r="J3" s="195" t="s">
        <v>283</v>
      </c>
      <c r="K3" s="195" t="s">
        <v>283</v>
      </c>
      <c r="L3" s="195" t="s">
        <v>283</v>
      </c>
      <c r="M3" s="195" t="s">
        <v>283</v>
      </c>
      <c r="N3" s="195" t="s">
        <v>283</v>
      </c>
      <c r="O3" s="195" t="s">
        <v>283</v>
      </c>
    </row>
    <row r="4" spans="1:15" s="236" customFormat="1" ht="30" customHeight="1" x14ac:dyDescent="0.15">
      <c r="A4" s="187" t="s">
        <v>250</v>
      </c>
      <c r="B4" s="187" t="s">
        <v>346</v>
      </c>
      <c r="C4" s="168">
        <v>4760102</v>
      </c>
      <c r="D4" s="234">
        <v>42668</v>
      </c>
      <c r="E4" s="235">
        <v>28.2</v>
      </c>
      <c r="F4" s="235">
        <v>3.8</v>
      </c>
      <c r="G4" s="235">
        <v>0.6</v>
      </c>
      <c r="H4" s="235" t="s">
        <v>288</v>
      </c>
      <c r="I4" s="235">
        <v>1.4</v>
      </c>
      <c r="J4" s="235"/>
      <c r="K4" s="235" t="s">
        <v>287</v>
      </c>
      <c r="L4" s="235">
        <v>3.54</v>
      </c>
      <c r="M4" s="235" t="s">
        <v>288</v>
      </c>
      <c r="N4" s="235" t="s">
        <v>288</v>
      </c>
      <c r="O4" s="235" t="s">
        <v>288</v>
      </c>
    </row>
    <row r="5" spans="1:15" ht="30" customHeight="1" x14ac:dyDescent="0.15">
      <c r="A5" s="168" t="s">
        <v>138</v>
      </c>
      <c r="B5" s="237" t="s">
        <v>347</v>
      </c>
      <c r="C5" s="168">
        <v>4760201</v>
      </c>
      <c r="D5" s="234">
        <v>42753</v>
      </c>
      <c r="E5" s="235">
        <v>27.9</v>
      </c>
      <c r="F5" s="235">
        <v>3.5</v>
      </c>
      <c r="G5" s="235">
        <v>1.8</v>
      </c>
      <c r="H5" s="235">
        <v>0.04</v>
      </c>
      <c r="I5" s="235">
        <v>2.6</v>
      </c>
      <c r="J5" s="235"/>
      <c r="K5" s="235" t="s">
        <v>287</v>
      </c>
      <c r="L5" s="235">
        <v>6.78</v>
      </c>
      <c r="M5" s="235" t="s">
        <v>288</v>
      </c>
      <c r="N5" s="235" t="s">
        <v>288</v>
      </c>
      <c r="O5" s="235" t="s">
        <v>288</v>
      </c>
    </row>
    <row r="6" spans="1:15" ht="30" customHeight="1" x14ac:dyDescent="0.15">
      <c r="A6" s="187" t="s">
        <v>348</v>
      </c>
      <c r="B6" s="168" t="s">
        <v>349</v>
      </c>
      <c r="C6" s="168">
        <v>4760402</v>
      </c>
      <c r="D6" s="234">
        <v>42604</v>
      </c>
      <c r="E6" s="235">
        <v>45.1</v>
      </c>
      <c r="F6" s="235">
        <v>10.4</v>
      </c>
      <c r="G6" s="238">
        <v>17</v>
      </c>
      <c r="H6" s="235">
        <v>0.22</v>
      </c>
      <c r="I6" s="235">
        <v>27.2</v>
      </c>
      <c r="J6" s="235"/>
      <c r="K6" s="235" t="s">
        <v>287</v>
      </c>
      <c r="L6" s="235">
        <v>10.3</v>
      </c>
      <c r="M6" s="235">
        <v>0.09</v>
      </c>
      <c r="N6" s="235" t="s">
        <v>288</v>
      </c>
      <c r="O6" s="235" t="s">
        <v>288</v>
      </c>
    </row>
    <row r="7" spans="1:15" s="236" customFormat="1" ht="30" customHeight="1" x14ac:dyDescent="0.15">
      <c r="A7" s="187" t="s">
        <v>254</v>
      </c>
      <c r="B7" s="187" t="s">
        <v>350</v>
      </c>
      <c r="C7" s="168">
        <v>4760501</v>
      </c>
      <c r="D7" s="234">
        <v>42636</v>
      </c>
      <c r="E7" s="235">
        <v>27.5</v>
      </c>
      <c r="F7" s="235">
        <v>8.4</v>
      </c>
      <c r="G7" s="235">
        <v>8.6999999999999993</v>
      </c>
      <c r="H7" s="235">
        <v>0.05</v>
      </c>
      <c r="I7" s="235">
        <v>10.199999999999999</v>
      </c>
      <c r="J7" s="235"/>
      <c r="K7" s="235" t="s">
        <v>287</v>
      </c>
      <c r="L7" s="235">
        <v>9.34</v>
      </c>
      <c r="M7" s="235">
        <v>0.06</v>
      </c>
      <c r="N7" s="235" t="s">
        <v>288</v>
      </c>
      <c r="O7" s="235" t="s">
        <v>288</v>
      </c>
    </row>
    <row r="8" spans="1:15" ht="39.950000000000003" customHeight="1" x14ac:dyDescent="0.15">
      <c r="A8" s="168" t="s">
        <v>351</v>
      </c>
      <c r="B8" s="237" t="s">
        <v>352</v>
      </c>
      <c r="C8" s="168">
        <v>4760601</v>
      </c>
      <c r="D8" s="234">
        <v>42625</v>
      </c>
      <c r="E8" s="235">
        <v>25.3</v>
      </c>
      <c r="F8" s="235">
        <v>5.5</v>
      </c>
      <c r="G8" s="235">
        <v>0.4</v>
      </c>
      <c r="H8" s="235">
        <v>0.06</v>
      </c>
      <c r="I8" s="235">
        <v>2.9</v>
      </c>
      <c r="J8" s="235"/>
      <c r="K8" s="235" t="s">
        <v>287</v>
      </c>
      <c r="L8" s="235">
        <v>4.1900000000000004</v>
      </c>
      <c r="M8" s="235">
        <v>0.01</v>
      </c>
      <c r="N8" s="235" t="s">
        <v>288</v>
      </c>
      <c r="O8" s="235" t="s">
        <v>288</v>
      </c>
    </row>
    <row r="9" spans="1:15" ht="39.75" customHeight="1" x14ac:dyDescent="0.15">
      <c r="A9" s="168" t="s">
        <v>353</v>
      </c>
      <c r="B9" s="237" t="s">
        <v>354</v>
      </c>
      <c r="C9" s="168">
        <v>4760703</v>
      </c>
      <c r="D9" s="234">
        <v>42655</v>
      </c>
      <c r="E9" s="235">
        <v>26.8</v>
      </c>
      <c r="F9" s="235">
        <v>5.9</v>
      </c>
      <c r="G9" s="235">
        <v>0.4</v>
      </c>
      <c r="H9" s="235">
        <v>0.02</v>
      </c>
      <c r="I9" s="235">
        <v>2.4</v>
      </c>
      <c r="J9" s="235"/>
      <c r="K9" s="235" t="s">
        <v>287</v>
      </c>
      <c r="L9" s="235">
        <v>3.48</v>
      </c>
      <c r="M9" s="235" t="s">
        <v>288</v>
      </c>
      <c r="N9" s="235" t="s">
        <v>288</v>
      </c>
      <c r="O9" s="235" t="s">
        <v>288</v>
      </c>
    </row>
    <row r="10" spans="1:15" ht="39.950000000000003" customHeight="1" x14ac:dyDescent="0.15">
      <c r="A10" s="239" t="s">
        <v>355</v>
      </c>
      <c r="B10" s="237" t="s">
        <v>356</v>
      </c>
      <c r="C10" s="168">
        <v>4760901</v>
      </c>
      <c r="D10" s="234">
        <v>42636</v>
      </c>
      <c r="E10" s="235">
        <v>35.4</v>
      </c>
      <c r="F10" s="235">
        <v>9.9</v>
      </c>
      <c r="G10" s="235">
        <v>8.9</v>
      </c>
      <c r="H10" s="235">
        <v>7.0000000000000007E-2</v>
      </c>
      <c r="I10" s="238">
        <v>14</v>
      </c>
      <c r="J10" s="235"/>
      <c r="K10" s="235" t="s">
        <v>287</v>
      </c>
      <c r="L10" s="238">
        <v>15</v>
      </c>
      <c r="M10" s="235">
        <v>0.17</v>
      </c>
      <c r="N10" s="235" t="s">
        <v>288</v>
      </c>
      <c r="O10" s="235" t="s">
        <v>288</v>
      </c>
    </row>
    <row r="11" spans="1:15" s="236" customFormat="1" ht="30" customHeight="1" x14ac:dyDescent="0.15">
      <c r="A11" s="187" t="s">
        <v>260</v>
      </c>
      <c r="B11" s="187" t="s">
        <v>357</v>
      </c>
      <c r="C11" s="168">
        <v>4761101</v>
      </c>
      <c r="D11" s="234">
        <v>42618</v>
      </c>
      <c r="E11" s="235">
        <v>36.9</v>
      </c>
      <c r="F11" s="235">
        <v>11.6</v>
      </c>
      <c r="G11" s="235">
        <v>8.8000000000000007</v>
      </c>
      <c r="H11" s="235">
        <v>7.0000000000000007E-2</v>
      </c>
      <c r="I11" s="235">
        <v>28.6</v>
      </c>
      <c r="J11" s="235"/>
      <c r="K11" s="235" t="s">
        <v>287</v>
      </c>
      <c r="L11" s="238">
        <v>13</v>
      </c>
      <c r="M11" s="235">
        <v>7.0000000000000007E-2</v>
      </c>
      <c r="N11" s="235" t="s">
        <v>288</v>
      </c>
      <c r="O11" s="235" t="s">
        <v>288</v>
      </c>
    </row>
    <row r="12" spans="1:15" ht="30" customHeight="1" x14ac:dyDescent="0.15">
      <c r="A12" s="187" t="s">
        <v>261</v>
      </c>
      <c r="B12" s="168" t="s">
        <v>358</v>
      </c>
      <c r="C12" s="168">
        <v>4761202</v>
      </c>
      <c r="D12" s="234">
        <v>42636</v>
      </c>
      <c r="E12" s="235">
        <v>26.8</v>
      </c>
      <c r="F12" s="235">
        <v>4.2</v>
      </c>
      <c r="G12" s="235">
        <v>1.1000000000000001</v>
      </c>
      <c r="H12" s="235">
        <v>0.02</v>
      </c>
      <c r="I12" s="235">
        <v>0.9</v>
      </c>
      <c r="J12" s="235"/>
      <c r="K12" s="235" t="s">
        <v>287</v>
      </c>
      <c r="L12" s="235">
        <v>2.21</v>
      </c>
      <c r="M12" s="235" t="s">
        <v>288</v>
      </c>
      <c r="N12" s="235" t="s">
        <v>288</v>
      </c>
      <c r="O12" s="235" t="s">
        <v>288</v>
      </c>
    </row>
    <row r="13" spans="1:15" ht="30" customHeight="1" thickBot="1" x14ac:dyDescent="0.2">
      <c r="A13" s="240" t="s">
        <v>262</v>
      </c>
      <c r="B13" s="241" t="s">
        <v>359</v>
      </c>
      <c r="C13" s="241">
        <v>4770403</v>
      </c>
      <c r="D13" s="242">
        <v>42643</v>
      </c>
      <c r="E13" s="243">
        <v>19</v>
      </c>
      <c r="F13" s="244">
        <v>1.6</v>
      </c>
      <c r="G13" s="244">
        <v>0.5</v>
      </c>
      <c r="H13" s="244">
        <v>0.01</v>
      </c>
      <c r="I13" s="244">
        <v>2.2999999999999998</v>
      </c>
      <c r="J13" s="244"/>
      <c r="K13" s="244" t="s">
        <v>287</v>
      </c>
      <c r="L13" s="245">
        <v>6.19</v>
      </c>
      <c r="M13" s="244" t="s">
        <v>288</v>
      </c>
      <c r="N13" s="244" t="s">
        <v>288</v>
      </c>
      <c r="O13" s="244" t="s">
        <v>288</v>
      </c>
    </row>
    <row r="14" spans="1:15" ht="27" customHeight="1" x14ac:dyDescent="0.15">
      <c r="A14" s="326" t="s">
        <v>360</v>
      </c>
      <c r="B14" s="327"/>
      <c r="C14" s="327"/>
      <c r="D14" s="328"/>
      <c r="E14" s="246" t="s">
        <v>233</v>
      </c>
      <c r="F14" s="246" t="s">
        <v>233</v>
      </c>
      <c r="G14" s="246" t="s">
        <v>233</v>
      </c>
      <c r="H14" s="246" t="s">
        <v>233</v>
      </c>
      <c r="I14" s="246" t="s">
        <v>233</v>
      </c>
      <c r="J14" s="246" t="s">
        <v>233</v>
      </c>
      <c r="K14" s="246" t="s">
        <v>233</v>
      </c>
      <c r="L14" s="247" t="s">
        <v>233</v>
      </c>
      <c r="M14" s="248">
        <v>25</v>
      </c>
      <c r="N14" s="246" t="s">
        <v>233</v>
      </c>
      <c r="O14" s="248">
        <v>10</v>
      </c>
    </row>
    <row r="15" spans="1:15" ht="18.75" customHeight="1" x14ac:dyDescent="0.15">
      <c r="E15"/>
    </row>
  </sheetData>
  <mergeCells count="4">
    <mergeCell ref="A2:A3"/>
    <mergeCell ref="B2:B3"/>
    <mergeCell ref="D2:D3"/>
    <mergeCell ref="A14:D14"/>
  </mergeCells>
  <phoneticPr fontId="2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経年変化(河川) ＜資料①＞</vt:lpstr>
      <vt:lpstr>経年変化（海域）＜資料②＞</vt:lpstr>
      <vt:lpstr>健康項目(河川)</vt:lpstr>
      <vt:lpstr>健康項目(海域)</vt:lpstr>
      <vt:lpstr>底質(河川)</vt:lpstr>
      <vt:lpstr>底質(海域)</vt:lpstr>
      <vt:lpstr>'経年変化(河川) ＜資料①＞'!Print_Area</vt:lpstr>
      <vt:lpstr>'経年変化（海域）＜資料②＞'!Print_Area</vt:lpstr>
      <vt:lpstr>'健康項目(河川)'!Print_Area</vt:lpstr>
      <vt:lpstr>'健康項目(海域)'!Print_Area</vt:lpstr>
      <vt:lpstr>'健康項目(河川)'!Print_Titles</vt:lpstr>
      <vt:lpstr>'健康項目(海域)'!Print_Titles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2015-11-17T05:09:14Z</cp:lastPrinted>
  <dcterms:created xsi:type="dcterms:W3CDTF">2015-11-17T05:03:30Z</dcterms:created>
  <dcterms:modified xsi:type="dcterms:W3CDTF">2018-12-12T07:05:29Z</dcterms:modified>
</cp:coreProperties>
</file>