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4895"/>
  </bookViews>
  <sheets>
    <sheet name="BOD75%値経年変化(河川) " sheetId="1" r:id="rId1"/>
    <sheet name="COD75%値経年変化（海域）" sheetId="2" r:id="rId2"/>
    <sheet name="健康項目(河川)" sheetId="3" r:id="rId3"/>
    <sheet name="健康項目(海域)" sheetId="4" r:id="rId4"/>
    <sheet name="底質(河川)" sheetId="5" r:id="rId5"/>
    <sheet name="底質(海域)" sheetId="6" r:id="rId6"/>
  </sheets>
  <definedNames>
    <definedName name="_xlnm.Print_Area" localSheetId="0">'BOD75%値経年変化(河川) '!$A$1:$P$48</definedName>
    <definedName name="_xlnm.Print_Area" localSheetId="1">'COD75%値経年変化（海域）'!$A$1:$P$40</definedName>
    <definedName name="_xlnm.Print_Area" localSheetId="2">'健康項目(河川)'!$A$1:$BR$38</definedName>
    <definedName name="_xlnm.Print_Area" localSheetId="3">'健康項目(海域)'!$A$1:$T$35</definedName>
    <definedName name="_xlnm.Print_Titles" localSheetId="2">'健康項目(河川)'!$A:$D</definedName>
    <definedName name="_xlnm.Print_Titles" localSheetId="3">'健康項目(海域)'!$A:$D</definedName>
  </definedNames>
  <calcPr calcId="145621"/>
</workbook>
</file>

<file path=xl/calcChain.xml><?xml version="1.0" encoding="utf-8"?>
<calcChain xmlns="http://schemas.openxmlformats.org/spreadsheetml/2006/main">
  <c r="O39" i="2" l="1"/>
  <c r="N39" i="2"/>
  <c r="M39" i="2"/>
  <c r="L39" i="2"/>
  <c r="K39" i="2"/>
  <c r="J39" i="2"/>
  <c r="I39" i="2"/>
  <c r="H39" i="2"/>
  <c r="G39" i="2"/>
  <c r="P38" i="2"/>
  <c r="R36" i="2"/>
  <c r="R35" i="2"/>
  <c r="R34" i="2"/>
  <c r="R33" i="2"/>
  <c r="R32" i="2"/>
  <c r="R31" i="2"/>
  <c r="R30" i="2"/>
  <c r="Q30" i="2" s="1"/>
  <c r="R29" i="2"/>
  <c r="Q29" i="2" s="1"/>
  <c r="R28" i="2"/>
  <c r="Q28" i="2" s="1"/>
  <c r="R27" i="2"/>
  <c r="Q27" i="2" s="1"/>
  <c r="R26" i="2"/>
  <c r="Q26" i="2" s="1"/>
  <c r="R25" i="2"/>
  <c r="Q25" i="2" s="1"/>
  <c r="R24" i="2"/>
  <c r="Q24" i="2" s="1"/>
  <c r="R23" i="2"/>
  <c r="Q23" i="2" s="1"/>
  <c r="R22" i="2"/>
  <c r="Q22" i="2" s="1"/>
  <c r="R21" i="2"/>
  <c r="Q21" i="2" s="1"/>
  <c r="R20" i="2"/>
  <c r="Q20" i="2" s="1"/>
  <c r="R19" i="2"/>
  <c r="R18" i="2"/>
  <c r="R17" i="2"/>
  <c r="R16" i="2"/>
  <c r="R15" i="2"/>
  <c r="R14" i="2"/>
  <c r="R13" i="2"/>
  <c r="R12" i="2"/>
  <c r="Q12" i="2" s="1"/>
  <c r="R11" i="2"/>
  <c r="R10" i="2"/>
  <c r="R9" i="2"/>
  <c r="R8" i="2"/>
  <c r="Q8" i="2" s="1"/>
  <c r="R7" i="2"/>
  <c r="Q7" i="2" s="1"/>
  <c r="R6" i="2"/>
  <c r="R5" i="2"/>
  <c r="R4" i="2"/>
  <c r="R40" i="2" s="1"/>
  <c r="Q9" i="2" l="1"/>
  <c r="Q17" i="2"/>
  <c r="Q33" i="2"/>
  <c r="Q4" i="2"/>
  <c r="P37" i="2" s="1"/>
  <c r="P39" i="2" s="1"/>
  <c r="G46" i="1" l="1"/>
  <c r="R43" i="1" l="1"/>
  <c r="R42" i="1"/>
  <c r="Q43" i="1"/>
  <c r="Q42" i="1"/>
  <c r="O46" i="1"/>
  <c r="N46" i="1"/>
  <c r="E56" i="1" l="1"/>
  <c r="E55" i="1"/>
  <c r="E54" i="1"/>
  <c r="E53" i="1"/>
  <c r="E52" i="1"/>
  <c r="M46" i="1"/>
  <c r="L46" i="1"/>
  <c r="K46" i="1"/>
  <c r="J46" i="1"/>
  <c r="I46" i="1"/>
  <c r="H46" i="1"/>
  <c r="R41" i="1"/>
  <c r="R40" i="1"/>
  <c r="R39" i="1"/>
  <c r="R38" i="1"/>
  <c r="R37" i="1"/>
  <c r="Q37" i="1" s="1"/>
  <c r="R36" i="1"/>
  <c r="Q36" i="1" s="1"/>
  <c r="R35" i="1"/>
  <c r="Q35" i="1" s="1"/>
  <c r="R34" i="1"/>
  <c r="Q34" i="1" s="1"/>
  <c r="R33" i="1"/>
  <c r="Q33" i="1" s="1"/>
  <c r="R32" i="1"/>
  <c r="Q32" i="1" s="1"/>
  <c r="R31" i="1"/>
  <c r="R30" i="1"/>
  <c r="Q30" i="1" s="1"/>
  <c r="R29" i="1"/>
  <c r="Q29" i="1" s="1"/>
  <c r="R28" i="1"/>
  <c r="Q28" i="1" s="1"/>
  <c r="R27" i="1"/>
  <c r="Q27" i="1" s="1"/>
  <c r="R26" i="1"/>
  <c r="Q26" i="1" s="1"/>
  <c r="R25" i="1"/>
  <c r="Q25" i="1" s="1"/>
  <c r="R24" i="1"/>
  <c r="Q24" i="1" s="1"/>
  <c r="R23" i="1"/>
  <c r="Q23" i="1" s="1"/>
  <c r="R22" i="1"/>
  <c r="Q22" i="1" s="1"/>
  <c r="R21" i="1"/>
  <c r="Q21" i="1" s="1"/>
  <c r="R20" i="1"/>
  <c r="Q20" i="1" s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4" i="1"/>
  <c r="R44" i="1" s="1"/>
  <c r="Q4" i="1"/>
  <c r="Q31" i="1" l="1"/>
  <c r="P44" i="1" s="1"/>
  <c r="P46" i="1" s="1"/>
</calcChain>
</file>

<file path=xl/sharedStrings.xml><?xml version="1.0" encoding="utf-8"?>
<sst xmlns="http://schemas.openxmlformats.org/spreadsheetml/2006/main" count="2865" uniqueCount="385">
  <si>
    <t>河川：水質の環境基準達成状況（BOD75%値）</t>
    <rPh sb="0" eb="2">
      <t>カセン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アタイ</t>
    </rPh>
    <phoneticPr fontId="2"/>
  </si>
  <si>
    <r>
      <t>河川</t>
    </r>
    <r>
      <rPr>
        <sz val="9"/>
        <rFont val="ＭＳ Ｐゴシック"/>
        <family val="3"/>
        <charset val="128"/>
      </rPr>
      <t>No</t>
    </r>
    <rPh sb="0" eb="2">
      <t>カセン</t>
    </rPh>
    <phoneticPr fontId="2"/>
  </si>
  <si>
    <t>水域No</t>
    <rPh sb="0" eb="2">
      <t>スイイキ</t>
    </rPh>
    <phoneticPr fontId="2"/>
  </si>
  <si>
    <t>環境基準
類型指定
水 域 名</t>
    <rPh sb="0" eb="2">
      <t>カンキョウ</t>
    </rPh>
    <rPh sb="2" eb="4">
      <t>キジュンチ</t>
    </rPh>
    <rPh sb="5" eb="7">
      <t>ルイケイ</t>
    </rPh>
    <rPh sb="7" eb="9">
      <t>シテイ</t>
    </rPh>
    <rPh sb="10" eb="13">
      <t>スイイキ</t>
    </rPh>
    <rPh sb="14" eb="15">
      <t>メイ</t>
    </rPh>
    <phoneticPr fontId="2"/>
  </si>
  <si>
    <t>類　　型</t>
    <rPh sb="0" eb="4">
      <t>ルイケイ</t>
    </rPh>
    <phoneticPr fontId="2"/>
  </si>
  <si>
    <t>基 準 値</t>
    <rPh sb="0" eb="5">
      <t>キジュンチ</t>
    </rPh>
    <phoneticPr fontId="2"/>
  </si>
  <si>
    <t>環 境 基 準 点</t>
    <rPh sb="0" eb="3">
      <t>カンキョウ</t>
    </rPh>
    <rPh sb="4" eb="9">
      <t>キジュンテン</t>
    </rPh>
    <phoneticPr fontId="2"/>
  </si>
  <si>
    <t>H18</t>
    <phoneticPr fontId="2"/>
  </si>
  <si>
    <t>H19</t>
  </si>
  <si>
    <t>H20</t>
  </si>
  <si>
    <t>H21</t>
  </si>
  <si>
    <t>H22</t>
    <phoneticPr fontId="2"/>
  </si>
  <si>
    <t>H23</t>
    <phoneticPr fontId="2"/>
  </si>
  <si>
    <t>H24</t>
    <phoneticPr fontId="2"/>
  </si>
  <si>
    <t>判定</t>
    <rPh sb="0" eb="2">
      <t>ハンテイ</t>
    </rPh>
    <phoneticPr fontId="2"/>
  </si>
  <si>
    <t>比謝川（１）</t>
    <rPh sb="0" eb="2">
      <t>ヒジャ</t>
    </rPh>
    <rPh sb="2" eb="3">
      <t>ガワ</t>
    </rPh>
    <phoneticPr fontId="2"/>
  </si>
  <si>
    <t>Ｂ</t>
    <phoneticPr fontId="2"/>
  </si>
  <si>
    <t>比謝川ポンプ場</t>
    <rPh sb="0" eb="2">
      <t>ヒジャ</t>
    </rPh>
    <rPh sb="2" eb="3">
      <t>ガワ</t>
    </rPh>
    <rPh sb="6" eb="7">
      <t>ジョウ</t>
    </rPh>
    <phoneticPr fontId="2"/>
  </si>
  <si>
    <t>比謝川（２）</t>
    <rPh sb="0" eb="2">
      <t>ヒジャ</t>
    </rPh>
    <rPh sb="2" eb="3">
      <t>ガワ</t>
    </rPh>
    <phoneticPr fontId="2"/>
  </si>
  <si>
    <t>Ｃ</t>
    <phoneticPr fontId="2"/>
  </si>
  <si>
    <t>トニ－橋</t>
    <rPh sb="3" eb="4">
      <t>バシ</t>
    </rPh>
    <phoneticPr fontId="2"/>
  </si>
  <si>
    <t>比謝川（３）</t>
    <rPh sb="0" eb="2">
      <t>ヒジャ</t>
    </rPh>
    <rPh sb="2" eb="3">
      <t>ガワ</t>
    </rPh>
    <phoneticPr fontId="2"/>
  </si>
  <si>
    <t>与那原川合流点</t>
    <rPh sb="0" eb="3">
      <t>ヨナバル</t>
    </rPh>
    <rPh sb="3" eb="4">
      <t>ガワ</t>
    </rPh>
    <rPh sb="4" eb="7">
      <t>ゴウリュウテン</t>
    </rPh>
    <phoneticPr fontId="2"/>
  </si>
  <si>
    <t>国場川（１）</t>
    <rPh sb="0" eb="2">
      <t>コクバ</t>
    </rPh>
    <rPh sb="2" eb="3">
      <t>ガワ</t>
    </rPh>
    <phoneticPr fontId="2"/>
  </si>
  <si>
    <t>那覇大橋</t>
    <rPh sb="0" eb="2">
      <t>ナハ</t>
    </rPh>
    <rPh sb="2" eb="4">
      <t>オオハシ</t>
    </rPh>
    <phoneticPr fontId="2"/>
  </si>
  <si>
    <t>国場川（２）</t>
    <rPh sb="0" eb="2">
      <t>コクバ</t>
    </rPh>
    <rPh sb="2" eb="3">
      <t>ガワ</t>
    </rPh>
    <phoneticPr fontId="2"/>
  </si>
  <si>
    <t>Ｅ</t>
    <phoneticPr fontId="2"/>
  </si>
  <si>
    <t>真玉橋</t>
    <rPh sb="0" eb="3">
      <t>マダンバシ</t>
    </rPh>
    <phoneticPr fontId="2"/>
  </si>
  <si>
    <t>満名川（１）</t>
    <rPh sb="0" eb="2">
      <t>マンナ</t>
    </rPh>
    <rPh sb="2" eb="3">
      <t>ガワ</t>
    </rPh>
    <phoneticPr fontId="2"/>
  </si>
  <si>
    <t>Ａ</t>
    <phoneticPr fontId="2"/>
  </si>
  <si>
    <t>渡久地橋</t>
    <rPh sb="0" eb="3">
      <t>トグチ</t>
    </rPh>
    <rPh sb="3" eb="4">
      <t>バシ</t>
    </rPh>
    <phoneticPr fontId="2"/>
  </si>
  <si>
    <t>満名川（２）</t>
    <rPh sb="0" eb="2">
      <t>マンナ</t>
    </rPh>
    <rPh sb="2" eb="3">
      <t>ガワ</t>
    </rPh>
    <phoneticPr fontId="2"/>
  </si>
  <si>
    <t>伊野波川合流点</t>
    <rPh sb="0" eb="3">
      <t>イノハ</t>
    </rPh>
    <rPh sb="3" eb="4">
      <t>ガワ</t>
    </rPh>
    <rPh sb="4" eb="7">
      <t>ゴウリュウテン</t>
    </rPh>
    <phoneticPr fontId="2"/>
  </si>
  <si>
    <t>福地川</t>
    <rPh sb="0" eb="2">
      <t>フクチ</t>
    </rPh>
    <rPh sb="2" eb="3">
      <t>ガワ</t>
    </rPh>
    <phoneticPr fontId="2"/>
  </si>
  <si>
    <t>福地ダム</t>
    <rPh sb="0" eb="2">
      <t>フクチ</t>
    </rPh>
    <phoneticPr fontId="2"/>
  </si>
  <si>
    <t>&lt;0.5</t>
    <phoneticPr fontId="2"/>
  </si>
  <si>
    <t>天願川（１）</t>
    <rPh sb="0" eb="2">
      <t>テンガン</t>
    </rPh>
    <rPh sb="2" eb="3">
      <t>ガワ</t>
    </rPh>
    <phoneticPr fontId="2"/>
  </si>
  <si>
    <t>河口</t>
    <rPh sb="0" eb="2">
      <t>カコウ</t>
    </rPh>
    <phoneticPr fontId="2"/>
  </si>
  <si>
    <t>天願川（２）</t>
    <rPh sb="0" eb="2">
      <t>テンガン</t>
    </rPh>
    <rPh sb="2" eb="3">
      <t>ガワ</t>
    </rPh>
    <phoneticPr fontId="2"/>
  </si>
  <si>
    <t>Ｂ</t>
    <phoneticPr fontId="2"/>
  </si>
  <si>
    <t>合流点下流100m</t>
    <rPh sb="0" eb="3">
      <t>ゴウリュウテン</t>
    </rPh>
    <rPh sb="3" eb="5">
      <t>カリュウ</t>
    </rPh>
    <phoneticPr fontId="2"/>
  </si>
  <si>
    <t>漢那川</t>
    <rPh sb="0" eb="2">
      <t>カンナ</t>
    </rPh>
    <rPh sb="2" eb="3">
      <t>ガワ</t>
    </rPh>
    <phoneticPr fontId="2"/>
  </si>
  <si>
    <t>Ａ</t>
    <phoneticPr fontId="2"/>
  </si>
  <si>
    <t>漢那ダム</t>
    <rPh sb="0" eb="2">
      <t>カンナ</t>
    </rPh>
    <phoneticPr fontId="2"/>
  </si>
  <si>
    <t>&lt;0.5</t>
    <phoneticPr fontId="2"/>
  </si>
  <si>
    <t>羽地大川</t>
    <rPh sb="0" eb="2">
      <t>ハネジ</t>
    </rPh>
    <rPh sb="2" eb="4">
      <t>オオカワ</t>
    </rPh>
    <phoneticPr fontId="2"/>
  </si>
  <si>
    <t>名護市取水場</t>
    <rPh sb="0" eb="3">
      <t>ナゴシ</t>
    </rPh>
    <rPh sb="3" eb="6">
      <t>シュスイジョウ</t>
    </rPh>
    <phoneticPr fontId="2"/>
  </si>
  <si>
    <t>我部祖河川（１）</t>
    <rPh sb="0" eb="4">
      <t>ガブソカ</t>
    </rPh>
    <rPh sb="4" eb="5">
      <t>ガワ</t>
    </rPh>
    <phoneticPr fontId="2"/>
  </si>
  <si>
    <t>石橋</t>
    <rPh sb="0" eb="2">
      <t>イシバシ</t>
    </rPh>
    <phoneticPr fontId="2"/>
  </si>
  <si>
    <t>我部祖河川（２）</t>
    <rPh sb="0" eb="4">
      <t>ガブソカ</t>
    </rPh>
    <rPh sb="4" eb="5">
      <t>ガワ</t>
    </rPh>
    <phoneticPr fontId="2"/>
  </si>
  <si>
    <t>奈佐田川合流点～上流100m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10">
      <t>ジョウリュウ</t>
    </rPh>
    <phoneticPr fontId="2"/>
  </si>
  <si>
    <t>我部祖河川（３）</t>
    <rPh sb="0" eb="4">
      <t>ガブソカ</t>
    </rPh>
    <rPh sb="4" eb="5">
      <t>ガワ</t>
    </rPh>
    <phoneticPr fontId="2"/>
  </si>
  <si>
    <t>奈佐田川合流点～支川100m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9">
      <t>シ</t>
    </rPh>
    <rPh sb="9" eb="10">
      <t>セン</t>
    </rPh>
    <phoneticPr fontId="2"/>
  </si>
  <si>
    <t>新川川（１）</t>
    <rPh sb="0" eb="2">
      <t>アラカワ</t>
    </rPh>
    <rPh sb="2" eb="3">
      <t>ガワ</t>
    </rPh>
    <phoneticPr fontId="2"/>
  </si>
  <si>
    <t>下流の高江橋</t>
    <rPh sb="0" eb="2">
      <t>カリュウ</t>
    </rPh>
    <rPh sb="3" eb="5">
      <t>タカエ</t>
    </rPh>
    <rPh sb="5" eb="6">
      <t>バシ</t>
    </rPh>
    <phoneticPr fontId="2"/>
  </si>
  <si>
    <t>新川川（２）</t>
    <rPh sb="0" eb="2">
      <t>アラカワ</t>
    </rPh>
    <rPh sb="2" eb="3">
      <t>ガワ</t>
    </rPh>
    <phoneticPr fontId="2"/>
  </si>
  <si>
    <t>新川ダム</t>
    <rPh sb="0" eb="2">
      <t>アラカワ</t>
    </rPh>
    <phoneticPr fontId="2"/>
  </si>
  <si>
    <t>安波川（１）</t>
    <rPh sb="0" eb="2">
      <t>アハ</t>
    </rPh>
    <rPh sb="2" eb="3">
      <t>ガワ</t>
    </rPh>
    <phoneticPr fontId="2"/>
  </si>
  <si>
    <t>安波大橋</t>
    <rPh sb="0" eb="2">
      <t>アハ</t>
    </rPh>
    <rPh sb="2" eb="4">
      <t>オオハシ</t>
    </rPh>
    <phoneticPr fontId="2"/>
  </si>
  <si>
    <t>安波川（２）</t>
    <rPh sb="0" eb="2">
      <t>アハ</t>
    </rPh>
    <rPh sb="2" eb="3">
      <t>ガワ</t>
    </rPh>
    <phoneticPr fontId="2"/>
  </si>
  <si>
    <t>安波小中校後方</t>
    <rPh sb="0" eb="2">
      <t>アハ</t>
    </rPh>
    <rPh sb="2" eb="4">
      <t>ショウチュウ</t>
    </rPh>
    <rPh sb="4" eb="5">
      <t>コウ</t>
    </rPh>
    <rPh sb="5" eb="7">
      <t>コウホウ</t>
    </rPh>
    <phoneticPr fontId="2"/>
  </si>
  <si>
    <t>普久川（１）</t>
    <rPh sb="0" eb="3">
      <t>フンガワ</t>
    </rPh>
    <phoneticPr fontId="2"/>
  </si>
  <si>
    <t>御拝橋</t>
    <rPh sb="0" eb="1">
      <t>ミ</t>
    </rPh>
    <rPh sb="1" eb="2">
      <t>オガ</t>
    </rPh>
    <rPh sb="2" eb="3">
      <t>バシ</t>
    </rPh>
    <phoneticPr fontId="2"/>
  </si>
  <si>
    <t>&lt;0.5</t>
  </si>
  <si>
    <t>普久川（２）</t>
    <rPh sb="0" eb="3">
      <t>フンガワ</t>
    </rPh>
    <phoneticPr fontId="2"/>
  </si>
  <si>
    <t>御拝橋上流420mの沢</t>
    <rPh sb="0" eb="1">
      <t>ミ</t>
    </rPh>
    <rPh sb="1" eb="2">
      <t>オガ</t>
    </rPh>
    <rPh sb="2" eb="3">
      <t>バシ</t>
    </rPh>
    <rPh sb="3" eb="5">
      <t>ジョウリュウ</t>
    </rPh>
    <rPh sb="10" eb="11">
      <t>サワ</t>
    </rPh>
    <phoneticPr fontId="2"/>
  </si>
  <si>
    <t>汀間川（１）</t>
    <rPh sb="0" eb="2">
      <t>テイマ</t>
    </rPh>
    <rPh sb="2" eb="3">
      <t>ガワ</t>
    </rPh>
    <phoneticPr fontId="2"/>
  </si>
  <si>
    <t>嘉手苅橋から上流200m</t>
    <rPh sb="0" eb="3">
      <t>カデカル</t>
    </rPh>
    <rPh sb="3" eb="4">
      <t>バシ</t>
    </rPh>
    <rPh sb="6" eb="8">
      <t>ジョウリュウ</t>
    </rPh>
    <phoneticPr fontId="2"/>
  </si>
  <si>
    <t>汀間川（２）</t>
    <rPh sb="0" eb="2">
      <t>テイマ</t>
    </rPh>
    <rPh sb="2" eb="3">
      <t>ガワ</t>
    </rPh>
    <phoneticPr fontId="2"/>
  </si>
  <si>
    <t>三原小中学校前堰堤上流50m</t>
    <rPh sb="0" eb="2">
      <t>ミハラ</t>
    </rPh>
    <rPh sb="2" eb="4">
      <t>ショウチュウ</t>
    </rPh>
    <rPh sb="4" eb="6">
      <t>ガッコウ</t>
    </rPh>
    <rPh sb="6" eb="7">
      <t>マエ</t>
    </rPh>
    <rPh sb="7" eb="8">
      <t>セキ</t>
    </rPh>
    <rPh sb="8" eb="9">
      <t>テイ</t>
    </rPh>
    <rPh sb="9" eb="11">
      <t>ジョウリュウ</t>
    </rPh>
    <phoneticPr fontId="2"/>
  </si>
  <si>
    <t>久茂地川</t>
    <rPh sb="0" eb="3">
      <t>クモジ</t>
    </rPh>
    <rPh sb="3" eb="4">
      <t>ガワ</t>
    </rPh>
    <phoneticPr fontId="2"/>
  </si>
  <si>
    <t>泉崎橋</t>
    <rPh sb="0" eb="2">
      <t>イズミザキ</t>
    </rPh>
    <rPh sb="2" eb="3">
      <t>バシ</t>
    </rPh>
    <phoneticPr fontId="2"/>
  </si>
  <si>
    <t>安里川</t>
    <rPh sb="0" eb="2">
      <t>アサト</t>
    </rPh>
    <rPh sb="2" eb="3">
      <t>ガワ</t>
    </rPh>
    <phoneticPr fontId="2"/>
  </si>
  <si>
    <t>Ｄ</t>
    <phoneticPr fontId="2"/>
  </si>
  <si>
    <t>蔡温橋下流200mの橋</t>
    <rPh sb="0" eb="1">
      <t>サイ</t>
    </rPh>
    <rPh sb="1" eb="2">
      <t>オン</t>
    </rPh>
    <rPh sb="2" eb="3">
      <t>バシ</t>
    </rPh>
    <rPh sb="3" eb="5">
      <t>カリュウ</t>
    </rPh>
    <rPh sb="10" eb="11">
      <t>ハシ</t>
    </rPh>
    <phoneticPr fontId="2"/>
  </si>
  <si>
    <t>安謝川</t>
    <rPh sb="0" eb="2">
      <t>アジャ</t>
    </rPh>
    <rPh sb="2" eb="3">
      <t>ガワ</t>
    </rPh>
    <phoneticPr fontId="2"/>
  </si>
  <si>
    <t>安謝橋</t>
    <rPh sb="0" eb="2">
      <t>アジャ</t>
    </rPh>
    <rPh sb="2" eb="3">
      <t>バシ</t>
    </rPh>
    <phoneticPr fontId="2"/>
  </si>
  <si>
    <t>報得川</t>
    <rPh sb="0" eb="3">
      <t>ムクエガワ</t>
    </rPh>
    <phoneticPr fontId="2"/>
  </si>
  <si>
    <t>水位計設置点</t>
    <rPh sb="0" eb="3">
      <t>スイイケイ</t>
    </rPh>
    <rPh sb="3" eb="5">
      <t>セッチテン</t>
    </rPh>
    <rPh sb="5" eb="6">
      <t>テン</t>
    </rPh>
    <phoneticPr fontId="2"/>
  </si>
  <si>
    <t>牧港川</t>
    <rPh sb="0" eb="2">
      <t>マキミナト</t>
    </rPh>
    <rPh sb="2" eb="3">
      <t>ガワ</t>
    </rPh>
    <phoneticPr fontId="2"/>
  </si>
  <si>
    <t>境橋上流50m(旧牧港取水場跡)</t>
    <rPh sb="0" eb="2">
      <t>サカイバシ</t>
    </rPh>
    <rPh sb="2" eb="4">
      <t>ジョウリュウ</t>
    </rPh>
    <rPh sb="8" eb="9">
      <t>キュウ</t>
    </rPh>
    <rPh sb="9" eb="11">
      <t>マキミナト</t>
    </rPh>
    <rPh sb="11" eb="13">
      <t>シュスイ</t>
    </rPh>
    <rPh sb="13" eb="14">
      <t>ジョウ</t>
    </rPh>
    <rPh sb="14" eb="15">
      <t>アト</t>
    </rPh>
    <phoneticPr fontId="2"/>
  </si>
  <si>
    <t>大謝名橋上流200m（旧宇地泊川取水場跡）</t>
    <rPh sb="0" eb="3">
      <t>オオジャナ</t>
    </rPh>
    <rPh sb="3" eb="4">
      <t>バシ</t>
    </rPh>
    <rPh sb="4" eb="6">
      <t>ジョウリュウ</t>
    </rPh>
    <rPh sb="11" eb="12">
      <t>キュウ</t>
    </rPh>
    <rPh sb="12" eb="15">
      <t>ウチドマリ</t>
    </rPh>
    <rPh sb="15" eb="16">
      <t>ガワ</t>
    </rPh>
    <rPh sb="16" eb="19">
      <t>シュスイジョウ</t>
    </rPh>
    <rPh sb="19" eb="20">
      <t>アト</t>
    </rPh>
    <phoneticPr fontId="2"/>
  </si>
  <si>
    <t>辺野喜川</t>
    <rPh sb="0" eb="3">
      <t>ベノキ</t>
    </rPh>
    <rPh sb="3" eb="4">
      <t>ガワ</t>
    </rPh>
    <phoneticPr fontId="2"/>
  </si>
  <si>
    <t>辺野喜橋</t>
    <rPh sb="0" eb="3">
      <t>ベノキ</t>
    </rPh>
    <rPh sb="3" eb="4">
      <t>バシ</t>
    </rPh>
    <phoneticPr fontId="2"/>
  </si>
  <si>
    <t>饒波川</t>
    <rPh sb="0" eb="2">
      <t>ノハ</t>
    </rPh>
    <rPh sb="2" eb="3">
      <t>ガワ</t>
    </rPh>
    <phoneticPr fontId="2"/>
  </si>
  <si>
    <t>石火矢橋</t>
    <rPh sb="0" eb="1">
      <t>イシ</t>
    </rPh>
    <rPh sb="1" eb="2">
      <t>ヒ</t>
    </rPh>
    <rPh sb="2" eb="4">
      <t>ヤバシ</t>
    </rPh>
    <phoneticPr fontId="2"/>
  </si>
  <si>
    <t>源河川</t>
    <rPh sb="0" eb="2">
      <t>ゲンカ</t>
    </rPh>
    <rPh sb="2" eb="3">
      <t>ガワ</t>
    </rPh>
    <phoneticPr fontId="2"/>
  </si>
  <si>
    <t>取水場</t>
    <rPh sb="0" eb="3">
      <t>シュスイジョウ</t>
    </rPh>
    <phoneticPr fontId="2"/>
  </si>
  <si>
    <t>平南川</t>
    <rPh sb="0" eb="2">
      <t>ヘナン</t>
    </rPh>
    <rPh sb="2" eb="3">
      <t>ガワ</t>
    </rPh>
    <phoneticPr fontId="2"/>
  </si>
  <si>
    <t>ｱｻﾞｶ橋下流30m</t>
    <rPh sb="4" eb="5">
      <t>バシ</t>
    </rPh>
    <rPh sb="5" eb="7">
      <t>カリュウ</t>
    </rPh>
    <phoneticPr fontId="2"/>
  </si>
  <si>
    <t>大保川</t>
    <rPh sb="0" eb="2">
      <t>タイホ</t>
    </rPh>
    <rPh sb="2" eb="3">
      <t>ガワ</t>
    </rPh>
    <phoneticPr fontId="2"/>
  </si>
  <si>
    <t>田港橋</t>
    <rPh sb="0" eb="2">
      <t>タミナト</t>
    </rPh>
    <rPh sb="2" eb="3">
      <t>バシ</t>
    </rPh>
    <phoneticPr fontId="2"/>
  </si>
  <si>
    <t>宮良川</t>
    <rPh sb="0" eb="2">
      <t>ミヤラ</t>
    </rPh>
    <rPh sb="2" eb="3">
      <t>ガワ</t>
    </rPh>
    <phoneticPr fontId="2"/>
  </si>
  <si>
    <t>平喜名橋</t>
    <rPh sb="0" eb="1">
      <t>ヒラ</t>
    </rPh>
    <rPh sb="1" eb="3">
      <t>キナ</t>
    </rPh>
    <rPh sb="3" eb="4">
      <t>バシ</t>
    </rPh>
    <phoneticPr fontId="2"/>
  </si>
  <si>
    <t>○</t>
  </si>
  <si>
    <t>名蔵川</t>
    <rPh sb="0" eb="2">
      <t>ナグラ</t>
    </rPh>
    <rPh sb="2" eb="3">
      <t>ガワ</t>
    </rPh>
    <phoneticPr fontId="2"/>
  </si>
  <si>
    <t>石糖取水場前</t>
    <rPh sb="0" eb="1">
      <t>イシ</t>
    </rPh>
    <rPh sb="1" eb="2">
      <t>トウ</t>
    </rPh>
    <rPh sb="2" eb="5">
      <t>シュスイジョウ</t>
    </rPh>
    <rPh sb="5" eb="6">
      <t>マエ</t>
    </rPh>
    <phoneticPr fontId="2"/>
  </si>
  <si>
    <t>雄樋川</t>
    <rPh sb="0" eb="3">
      <t>ユウヒガワ</t>
    </rPh>
    <phoneticPr fontId="2"/>
  </si>
  <si>
    <t>前川</t>
    <rPh sb="0" eb="2">
      <t>マエカワ</t>
    </rPh>
    <phoneticPr fontId="2"/>
  </si>
  <si>
    <t>石川橋</t>
    <rPh sb="0" eb="2">
      <t>イシカワ</t>
    </rPh>
    <rPh sb="2" eb="3">
      <t>バシ</t>
    </rPh>
    <phoneticPr fontId="2"/>
  </si>
  <si>
    <t>環境基準未達成水域数</t>
    <rPh sb="0" eb="2">
      <t>カンキョウ</t>
    </rPh>
    <rPh sb="2" eb="4">
      <t>キジュン</t>
    </rPh>
    <rPh sb="4" eb="7">
      <t>ミタッセイ</t>
    </rPh>
    <rPh sb="7" eb="9">
      <t>スイイキ</t>
    </rPh>
    <rPh sb="9" eb="10">
      <t>スウ</t>
    </rPh>
    <phoneticPr fontId="2"/>
  </si>
  <si>
    <t>環境基準類型指定水域数</t>
    <rPh sb="0" eb="2">
      <t>カンキョウ</t>
    </rPh>
    <rPh sb="2" eb="4">
      <t>キジュン</t>
    </rPh>
    <rPh sb="4" eb="8">
      <t>ルイケイシテイ</t>
    </rPh>
    <rPh sb="8" eb="10">
      <t>スイイキ</t>
    </rPh>
    <rPh sb="10" eb="11">
      <t>スウ</t>
    </rPh>
    <phoneticPr fontId="2"/>
  </si>
  <si>
    <t>達成率％（環境基準達成水域数／指定水域数×１００）</t>
    <rPh sb="0" eb="3">
      <t>タッセイリツ</t>
    </rPh>
    <rPh sb="5" eb="7">
      <t>カンキョウ</t>
    </rPh>
    <rPh sb="7" eb="9">
      <t>キジュン</t>
    </rPh>
    <rPh sb="9" eb="11">
      <t>タッセイ</t>
    </rPh>
    <rPh sb="11" eb="13">
      <t>スイイキ</t>
    </rPh>
    <rPh sb="13" eb="14">
      <t>スウ</t>
    </rPh>
    <rPh sb="15" eb="17">
      <t>シテイ</t>
    </rPh>
    <rPh sb="17" eb="19">
      <t>スイイキ</t>
    </rPh>
    <rPh sb="19" eb="20">
      <t>スウ</t>
    </rPh>
    <phoneticPr fontId="2"/>
  </si>
  <si>
    <t>＊</t>
    <phoneticPr fontId="2"/>
  </si>
  <si>
    <t>網掛けは、環境基準不適合</t>
    <rPh sb="0" eb="2">
      <t>アミカ</t>
    </rPh>
    <rPh sb="5" eb="7">
      <t>カンキョウ</t>
    </rPh>
    <rPh sb="7" eb="9">
      <t>キジュン</t>
    </rPh>
    <rPh sb="9" eb="12">
      <t>フテキゴウ</t>
    </rPh>
    <phoneticPr fontId="2"/>
  </si>
  <si>
    <t>水域名等下線は平成16年度に類型見直し（上位類型へ）を行った水域</t>
    <rPh sb="0" eb="2">
      <t>スイイキ</t>
    </rPh>
    <rPh sb="2" eb="3">
      <t>メイ</t>
    </rPh>
    <rPh sb="3" eb="4">
      <t>トウ</t>
    </rPh>
    <rPh sb="4" eb="6">
      <t>カセン</t>
    </rPh>
    <rPh sb="7" eb="9">
      <t>ヘイセイ</t>
    </rPh>
    <rPh sb="11" eb="13">
      <t>ネンド</t>
    </rPh>
    <rPh sb="16" eb="18">
      <t>ミナオ</t>
    </rPh>
    <rPh sb="20" eb="22">
      <t>ジョウイ</t>
    </rPh>
    <rPh sb="22" eb="24">
      <t>ルイケイ</t>
    </rPh>
    <rPh sb="27" eb="28">
      <t>オコナ</t>
    </rPh>
    <rPh sb="30" eb="32">
      <t>スイイキ</t>
    </rPh>
    <phoneticPr fontId="2"/>
  </si>
  <si>
    <t>H26</t>
    <phoneticPr fontId="2"/>
  </si>
  <si>
    <t>&lt;0.5</t>
    <phoneticPr fontId="2"/>
  </si>
  <si>
    <t>H25</t>
    <phoneticPr fontId="2"/>
  </si>
  <si>
    <t>H27</t>
    <phoneticPr fontId="2"/>
  </si>
  <si>
    <t>海域：水質の環境基準達成状況（COD75%値）</t>
    <rPh sb="0" eb="2">
      <t>カイイキ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チ</t>
    </rPh>
    <phoneticPr fontId="2"/>
  </si>
  <si>
    <t>海域No</t>
    <rPh sb="0" eb="2">
      <t>カイイキ</t>
    </rPh>
    <phoneticPr fontId="2"/>
  </si>
  <si>
    <t>H18</t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</si>
  <si>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</si>
  <si>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</si>
  <si>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</si>
  <si>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</si>
  <si>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</si>
  <si>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</si>
  <si>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中城湾</t>
    <rPh sb="0" eb="3">
      <t>ナカグスクワン</t>
    </rPh>
    <phoneticPr fontId="2"/>
  </si>
  <si>
    <t>Ａ</t>
    <phoneticPr fontId="2"/>
  </si>
  <si>
    <t>当添海岸</t>
    <rPh sb="0" eb="1">
      <t>トウ</t>
    </rPh>
    <rPh sb="1" eb="2">
      <t>ゾ</t>
    </rPh>
    <rPh sb="2" eb="4">
      <t>カイガン</t>
    </rPh>
    <phoneticPr fontId="2"/>
  </si>
  <si>
    <t>湾内２</t>
    <rPh sb="0" eb="2">
      <t>ワンナイ</t>
    </rPh>
    <phoneticPr fontId="2"/>
  </si>
  <si>
    <t>湾内３</t>
    <rPh sb="0" eb="2">
      <t>ワンナイ</t>
    </rPh>
    <phoneticPr fontId="2"/>
  </si>
  <si>
    <t>与勝海域</t>
    <rPh sb="0" eb="2">
      <t>ヨカツ</t>
    </rPh>
    <rPh sb="2" eb="4">
      <t>カイイキ</t>
    </rPh>
    <phoneticPr fontId="2"/>
  </si>
  <si>
    <t>埋立地西海域</t>
    <rPh sb="0" eb="3">
      <t>ウメタテチ</t>
    </rPh>
    <rPh sb="3" eb="4">
      <t>ニシ</t>
    </rPh>
    <rPh sb="4" eb="6">
      <t>カイイキ</t>
    </rPh>
    <phoneticPr fontId="2"/>
  </si>
  <si>
    <t>金武湾</t>
    <rPh sb="0" eb="3">
      <t>キンワン</t>
    </rPh>
    <phoneticPr fontId="2"/>
  </si>
  <si>
    <t>天願川河口地先</t>
    <rPh sb="0" eb="2">
      <t>テンガン</t>
    </rPh>
    <rPh sb="2" eb="3">
      <t>ガワ</t>
    </rPh>
    <rPh sb="3" eb="5">
      <t>カコウ</t>
    </rPh>
    <rPh sb="5" eb="6">
      <t>チ</t>
    </rPh>
    <rPh sb="6" eb="7">
      <t>サキ</t>
    </rPh>
    <phoneticPr fontId="2"/>
  </si>
  <si>
    <t>石川ビ－チ沖</t>
    <rPh sb="0" eb="2">
      <t>イシカワ</t>
    </rPh>
    <rPh sb="5" eb="6">
      <t>オキ</t>
    </rPh>
    <phoneticPr fontId="2"/>
  </si>
  <si>
    <t>湾口中央</t>
    <rPh sb="0" eb="2">
      <t>ワンコウ</t>
    </rPh>
    <rPh sb="2" eb="4">
      <t>チュウオウ</t>
    </rPh>
    <phoneticPr fontId="2"/>
  </si>
  <si>
    <t>那覇港海域</t>
    <rPh sb="0" eb="3">
      <t>ナハコウ</t>
    </rPh>
    <rPh sb="3" eb="5">
      <t>カイイキ</t>
    </rPh>
    <phoneticPr fontId="2"/>
  </si>
  <si>
    <t>那覇港沖</t>
    <rPh sb="0" eb="3">
      <t>ナハコウ</t>
    </rPh>
    <rPh sb="3" eb="4">
      <t>オキ</t>
    </rPh>
    <phoneticPr fontId="2"/>
  </si>
  <si>
    <t>那覇港内</t>
    <rPh sb="0" eb="2">
      <t>ナハ</t>
    </rPh>
    <rPh sb="2" eb="4">
      <t>コウナイ</t>
    </rPh>
    <phoneticPr fontId="2"/>
  </si>
  <si>
    <t>那覇新港入口</t>
    <rPh sb="0" eb="2">
      <t>ナハ</t>
    </rPh>
    <rPh sb="2" eb="3">
      <t>シン</t>
    </rPh>
    <rPh sb="3" eb="4">
      <t>コウ</t>
    </rPh>
    <rPh sb="4" eb="6">
      <t>イリグチ</t>
    </rPh>
    <phoneticPr fontId="2"/>
  </si>
  <si>
    <t>泊港内</t>
    <rPh sb="0" eb="1">
      <t>トマリ</t>
    </rPh>
    <rPh sb="1" eb="3">
      <t>コウナイ</t>
    </rPh>
    <phoneticPr fontId="2"/>
  </si>
  <si>
    <t>自謝加瀬東</t>
    <rPh sb="0" eb="1">
      <t>ジ</t>
    </rPh>
    <rPh sb="1" eb="2">
      <t>シャ</t>
    </rPh>
    <rPh sb="2" eb="3">
      <t>カ</t>
    </rPh>
    <rPh sb="3" eb="4">
      <t>セ</t>
    </rPh>
    <rPh sb="4" eb="5">
      <t>ヒガシ</t>
    </rPh>
    <phoneticPr fontId="2"/>
  </si>
  <si>
    <t>名護湾</t>
    <rPh sb="0" eb="3">
      <t>ナゴワン</t>
    </rPh>
    <phoneticPr fontId="2"/>
  </si>
  <si>
    <t>名護海岸</t>
    <rPh sb="0" eb="2">
      <t>ナゴ</t>
    </rPh>
    <rPh sb="2" eb="4">
      <t>カイガン</t>
    </rPh>
    <phoneticPr fontId="2"/>
  </si>
  <si>
    <t>湾内</t>
    <rPh sb="0" eb="2">
      <t>ワンナイ</t>
    </rPh>
    <phoneticPr fontId="2"/>
  </si>
  <si>
    <t>部間海岸</t>
    <rPh sb="0" eb="1">
      <t>ブ</t>
    </rPh>
    <rPh sb="1" eb="2">
      <t>マ</t>
    </rPh>
    <rPh sb="2" eb="4">
      <t>カイガン</t>
    </rPh>
    <phoneticPr fontId="2"/>
  </si>
  <si>
    <t>平良港</t>
    <rPh sb="0" eb="3">
      <t>ヒララコウ</t>
    </rPh>
    <phoneticPr fontId="2"/>
  </si>
  <si>
    <t>第３埠頭北端から北300m</t>
    <rPh sb="0" eb="2">
      <t>ダイサン</t>
    </rPh>
    <rPh sb="2" eb="4">
      <t>フトウ</t>
    </rPh>
    <rPh sb="4" eb="6">
      <t>ホクタン</t>
    </rPh>
    <rPh sb="8" eb="9">
      <t>キタ</t>
    </rPh>
    <phoneticPr fontId="2"/>
  </si>
  <si>
    <t>第３埠頭北岸から北300m</t>
    <rPh sb="0" eb="2">
      <t>ダイサン</t>
    </rPh>
    <rPh sb="2" eb="4">
      <t>フトウ</t>
    </rPh>
    <rPh sb="4" eb="6">
      <t>ホクガン</t>
    </rPh>
    <rPh sb="8" eb="9">
      <t>キタ</t>
    </rPh>
    <phoneticPr fontId="2"/>
  </si>
  <si>
    <t>石垣港</t>
    <rPh sb="0" eb="2">
      <t>イシガキ</t>
    </rPh>
    <rPh sb="2" eb="3">
      <t>コウ</t>
    </rPh>
    <phoneticPr fontId="2"/>
  </si>
  <si>
    <t>浜崎地区南埠頭埋立予定地から西へ300m</t>
    <rPh sb="0" eb="2">
      <t>ハマザキ</t>
    </rPh>
    <rPh sb="2" eb="4">
      <t>チク</t>
    </rPh>
    <rPh sb="4" eb="5">
      <t>ミナミ</t>
    </rPh>
    <rPh sb="5" eb="7">
      <t>フトウ</t>
    </rPh>
    <rPh sb="7" eb="9">
      <t>ウメタテ</t>
    </rPh>
    <rPh sb="9" eb="12">
      <t>ヨテイチ</t>
    </rPh>
    <rPh sb="14" eb="15">
      <t>ニシ</t>
    </rPh>
    <rPh sb="15" eb="16">
      <t>ナンセイ</t>
    </rPh>
    <phoneticPr fontId="2"/>
  </si>
  <si>
    <t>川平湾</t>
    <rPh sb="0" eb="2">
      <t>カビラ</t>
    </rPh>
    <rPh sb="2" eb="3">
      <t>ワン</t>
    </rPh>
    <phoneticPr fontId="2"/>
  </si>
  <si>
    <t>小島南先端と双葉地先を結ぶ線上の中心点</t>
    <rPh sb="0" eb="2">
      <t>コジマ</t>
    </rPh>
    <rPh sb="2" eb="3">
      <t>ミナミ</t>
    </rPh>
    <rPh sb="3" eb="5">
      <t>センタン</t>
    </rPh>
    <rPh sb="6" eb="8">
      <t>フタバ</t>
    </rPh>
    <rPh sb="8" eb="9">
      <t>チ</t>
    </rPh>
    <rPh sb="9" eb="10">
      <t>サキ</t>
    </rPh>
    <rPh sb="11" eb="12">
      <t>ムス</t>
    </rPh>
    <rPh sb="13" eb="15">
      <t>センジョウ</t>
    </rPh>
    <rPh sb="16" eb="19">
      <t>チュウシンテン</t>
    </rPh>
    <phoneticPr fontId="2"/>
  </si>
  <si>
    <t>羽地内海（１）</t>
    <rPh sb="0" eb="4">
      <t>ハネジナイカイ</t>
    </rPh>
    <phoneticPr fontId="2"/>
  </si>
  <si>
    <t>Ｂ</t>
    <phoneticPr fontId="2"/>
  </si>
  <si>
    <t>仲尾次漁港西埠頭から北西１００ｍ</t>
    <rPh sb="0" eb="3">
      <t>ナカオシ</t>
    </rPh>
    <rPh sb="3" eb="5">
      <t>ギョコウ</t>
    </rPh>
    <rPh sb="5" eb="6">
      <t>ニシ</t>
    </rPh>
    <rPh sb="6" eb="8">
      <t>フトウ</t>
    </rPh>
    <rPh sb="10" eb="12">
      <t>キタニシ</t>
    </rPh>
    <phoneticPr fontId="2"/>
  </si>
  <si>
    <t>呉我船揚場から北へ４００ｍ</t>
    <rPh sb="0" eb="2">
      <t>ゴガ</t>
    </rPh>
    <rPh sb="2" eb="3">
      <t>フナ</t>
    </rPh>
    <rPh sb="3" eb="5">
      <t>アゲバ</t>
    </rPh>
    <rPh sb="7" eb="8">
      <t>キタ</t>
    </rPh>
    <phoneticPr fontId="2"/>
  </si>
  <si>
    <t>羽地内海（２）</t>
    <rPh sb="0" eb="4">
      <t>ハネジナイカイ</t>
    </rPh>
    <phoneticPr fontId="2"/>
  </si>
  <si>
    <t>羽地内海中央</t>
    <rPh sb="0" eb="4">
      <t>ハネジナイカイ</t>
    </rPh>
    <rPh sb="4" eb="6">
      <t>チュウオウ</t>
    </rPh>
    <phoneticPr fontId="2"/>
  </si>
  <si>
    <t>内海北水路南端</t>
    <rPh sb="0" eb="2">
      <t>ナイカイ</t>
    </rPh>
    <rPh sb="2" eb="3">
      <t>キタ</t>
    </rPh>
    <rPh sb="3" eb="5">
      <t>スイロ</t>
    </rPh>
    <rPh sb="5" eb="6">
      <t>ミナミ</t>
    </rPh>
    <rPh sb="6" eb="7">
      <t>ハシ</t>
    </rPh>
    <phoneticPr fontId="2"/>
  </si>
  <si>
    <t>糸満海域</t>
    <rPh sb="0" eb="2">
      <t>イトマン</t>
    </rPh>
    <rPh sb="2" eb="4">
      <t>カイイキ</t>
    </rPh>
    <phoneticPr fontId="2"/>
  </si>
  <si>
    <t>糸満漁港</t>
    <rPh sb="0" eb="2">
      <t>イトマン</t>
    </rPh>
    <rPh sb="2" eb="4">
      <t>ギョコウ</t>
    </rPh>
    <phoneticPr fontId="2"/>
  </si>
  <si>
    <t>糸満漁港沖</t>
    <rPh sb="0" eb="2">
      <t>イトマン</t>
    </rPh>
    <rPh sb="2" eb="4">
      <t>ギョコウ</t>
    </rPh>
    <rPh sb="4" eb="5">
      <t>オキ</t>
    </rPh>
    <phoneticPr fontId="2"/>
  </si>
  <si>
    <t>岡波岩東</t>
    <rPh sb="0" eb="2">
      <t>オカナミ</t>
    </rPh>
    <rPh sb="2" eb="3">
      <t>イワ</t>
    </rPh>
    <rPh sb="3" eb="4">
      <t>ヒガシ</t>
    </rPh>
    <phoneticPr fontId="2"/>
  </si>
  <si>
    <t>恩納海域</t>
    <rPh sb="0" eb="2">
      <t>オンナ</t>
    </rPh>
    <rPh sb="2" eb="4">
      <t>カイイキ</t>
    </rPh>
    <phoneticPr fontId="2"/>
  </si>
  <si>
    <t>伊武部海岸地先</t>
    <rPh sb="0" eb="3">
      <t>インブ</t>
    </rPh>
    <rPh sb="3" eb="5">
      <t>カイガン</t>
    </rPh>
    <rPh sb="5" eb="7">
      <t>チサキ</t>
    </rPh>
    <phoneticPr fontId="2"/>
  </si>
  <si>
    <t>恩納漁港地先</t>
    <rPh sb="0" eb="2">
      <t>オンナ</t>
    </rPh>
    <rPh sb="2" eb="4">
      <t>ギョコウ</t>
    </rPh>
    <rPh sb="4" eb="6">
      <t>チサキ</t>
    </rPh>
    <phoneticPr fontId="2"/>
  </si>
  <si>
    <t>冨着海岸地先</t>
    <rPh sb="0" eb="2">
      <t>フチャク</t>
    </rPh>
    <rPh sb="2" eb="4">
      <t>カイガン</t>
    </rPh>
    <rPh sb="4" eb="6">
      <t>チサキ</t>
    </rPh>
    <phoneticPr fontId="2"/>
  </si>
  <si>
    <t>長浜海岸地先</t>
    <rPh sb="0" eb="2">
      <t>ナガハマ</t>
    </rPh>
    <rPh sb="2" eb="4">
      <t>カイガン</t>
    </rPh>
    <rPh sb="4" eb="6">
      <t>チサキ</t>
    </rPh>
    <phoneticPr fontId="2"/>
  </si>
  <si>
    <t>＊</t>
    <phoneticPr fontId="2"/>
  </si>
  <si>
    <t xml:space="preserve"> 　</t>
    <phoneticPr fontId="2"/>
  </si>
  <si>
    <t>(1)健康項目及び全亜鉛（河川）</t>
    <phoneticPr fontId="2"/>
  </si>
  <si>
    <t>河川名</t>
    <phoneticPr fontId="2"/>
  </si>
  <si>
    <t>比謝川</t>
    <phoneticPr fontId="2"/>
  </si>
  <si>
    <t>国場川</t>
    <phoneticPr fontId="2"/>
  </si>
  <si>
    <t>満名川</t>
    <phoneticPr fontId="2"/>
  </si>
  <si>
    <t>福地川</t>
    <phoneticPr fontId="2"/>
  </si>
  <si>
    <t>漢那川</t>
    <phoneticPr fontId="2"/>
  </si>
  <si>
    <t>羽地大川</t>
  </si>
  <si>
    <t>我部祖河川</t>
    <phoneticPr fontId="2"/>
  </si>
  <si>
    <t>新川川</t>
    <phoneticPr fontId="2"/>
  </si>
  <si>
    <t>安波川</t>
    <phoneticPr fontId="2"/>
  </si>
  <si>
    <t>普久川</t>
    <phoneticPr fontId="2"/>
  </si>
  <si>
    <t>汀間川</t>
    <phoneticPr fontId="2"/>
  </si>
  <si>
    <t>天願川</t>
    <phoneticPr fontId="2"/>
  </si>
  <si>
    <t>久茂地川</t>
  </si>
  <si>
    <t>安里川</t>
  </si>
  <si>
    <t>饒波川</t>
  </si>
  <si>
    <t>安謝川</t>
  </si>
  <si>
    <t>報得川</t>
  </si>
  <si>
    <t>牧港川</t>
    <phoneticPr fontId="2"/>
  </si>
  <si>
    <t>辺野喜川</t>
    <phoneticPr fontId="2"/>
  </si>
  <si>
    <t>源河川</t>
  </si>
  <si>
    <t>平南川</t>
  </si>
  <si>
    <t>宮良川</t>
  </si>
  <si>
    <t>名蔵川</t>
  </si>
  <si>
    <t>雄樋川</t>
    <phoneticPr fontId="2"/>
  </si>
  <si>
    <t>億首川</t>
    <rPh sb="0" eb="3">
      <t>オククビガワ</t>
    </rPh>
    <phoneticPr fontId="2"/>
  </si>
  <si>
    <t>大保川</t>
  </si>
  <si>
    <t>統一地点番号</t>
  </si>
  <si>
    <t>県地点番号</t>
  </si>
  <si>
    <t>7-ﾛ</t>
  </si>
  <si>
    <t>46-ｲ</t>
  </si>
  <si>
    <t>47-ｲ</t>
  </si>
  <si>
    <t>55-ﾛ</t>
  </si>
  <si>
    <t>57-ロ</t>
    <phoneticPr fontId="2"/>
  </si>
  <si>
    <t>57-ロ</t>
  </si>
  <si>
    <t>75-ロ</t>
  </si>
  <si>
    <t>分類</t>
  </si>
  <si>
    <t>項目名</t>
    <phoneticPr fontId="2"/>
  </si>
  <si>
    <t>採水日</t>
    <phoneticPr fontId="2"/>
  </si>
  <si>
    <t>環境基準値</t>
  </si>
  <si>
    <t>単位</t>
  </si>
  <si>
    <t>健康項目</t>
    <phoneticPr fontId="2"/>
  </si>
  <si>
    <t>カドミウム</t>
  </si>
  <si>
    <t>mg/L</t>
  </si>
  <si>
    <t>&lt; 0.0003</t>
  </si>
  <si>
    <t/>
  </si>
  <si>
    <t>全シアン</t>
  </si>
  <si>
    <t>検出されないこと</t>
  </si>
  <si>
    <t>&lt; 0.1</t>
  </si>
  <si>
    <t>鉛</t>
  </si>
  <si>
    <t>&lt; 0.002</t>
  </si>
  <si>
    <t>六価クロム</t>
  </si>
  <si>
    <t>&lt; 0.02</t>
  </si>
  <si>
    <t>&lt; 0.005</t>
  </si>
  <si>
    <t>砒素</t>
  </si>
  <si>
    <t>総水銀</t>
  </si>
  <si>
    <t>&lt; 0.0005</t>
  </si>
  <si>
    <t>アルキル水銀</t>
  </si>
  <si>
    <t>PCB</t>
  </si>
  <si>
    <t>ジクロロメタン</t>
  </si>
  <si>
    <t>&lt; 0.0002</t>
  </si>
  <si>
    <t>四塩化炭素</t>
  </si>
  <si>
    <t>1,2-ジクロロエタン</t>
    <phoneticPr fontId="2"/>
  </si>
  <si>
    <t>1,1-ジクロロエチレン</t>
    <phoneticPr fontId="2"/>
  </si>
  <si>
    <t>シス-1,2-ジクロロエチレン</t>
    <phoneticPr fontId="2"/>
  </si>
  <si>
    <t>1,1,1-トリクロロエタン</t>
    <phoneticPr fontId="2"/>
  </si>
  <si>
    <t>1,1,2-トリクロロエタン</t>
    <phoneticPr fontId="2"/>
  </si>
  <si>
    <t>トリクロロエチレン</t>
  </si>
  <si>
    <t>テトラクロロエチレン</t>
  </si>
  <si>
    <t>1,3-ジクロロプロペン</t>
    <phoneticPr fontId="2"/>
  </si>
  <si>
    <t>チウラム</t>
  </si>
  <si>
    <t>&lt; 0.001</t>
  </si>
  <si>
    <t>&lt; 0.0006</t>
  </si>
  <si>
    <t>シマジン</t>
  </si>
  <si>
    <t>チオベンカルブ</t>
  </si>
  <si>
    <t>ベンゼン</t>
  </si>
  <si>
    <t>セレン</t>
  </si>
  <si>
    <t>硝酸性窒素</t>
  </si>
  <si>
    <t>-</t>
  </si>
  <si>
    <t>&lt;0.02</t>
    <phoneticPr fontId="2"/>
  </si>
  <si>
    <t>亜硝酸性窒素</t>
  </si>
  <si>
    <t>&lt; 0.05</t>
  </si>
  <si>
    <t>硝酸性窒素及び亜硝酸性窒素</t>
    <phoneticPr fontId="2"/>
  </si>
  <si>
    <t>ふっ素</t>
  </si>
  <si>
    <t>&lt; 0.08</t>
  </si>
  <si>
    <t>&lt;0.05</t>
    <phoneticPr fontId="2"/>
  </si>
  <si>
    <t>ほう素</t>
  </si>
  <si>
    <t>mg/L</t>
    <phoneticPr fontId="2"/>
  </si>
  <si>
    <t>&lt; 0.05</t>
    <phoneticPr fontId="2"/>
  </si>
  <si>
    <t>1,4-ジオキサン</t>
  </si>
  <si>
    <t>その他</t>
  </si>
  <si>
    <t>電気伝導度　</t>
  </si>
  <si>
    <t>μS/cm</t>
  </si>
  <si>
    <t>全亜鉛</t>
  </si>
  <si>
    <t>&lt;0.003</t>
    <phoneticPr fontId="2"/>
  </si>
  <si>
    <t>分析担当機関名</t>
  </si>
  <si>
    <t>沖縄県</t>
  </si>
  <si>
    <t>那覇市</t>
    <rPh sb="0" eb="3">
      <t>ナハシ</t>
    </rPh>
    <phoneticPr fontId="2"/>
  </si>
  <si>
    <t>沖縄総合
事務局</t>
    <rPh sb="0" eb="2">
      <t>オキナワ</t>
    </rPh>
    <rPh sb="2" eb="4">
      <t>ソウゴウ</t>
    </rPh>
    <rPh sb="5" eb="7">
      <t>ジム</t>
    </rPh>
    <rPh sb="7" eb="8">
      <t>キョク</t>
    </rPh>
    <phoneticPr fontId="2"/>
  </si>
  <si>
    <t>沖縄総合
事務局</t>
    <phoneticPr fontId="2"/>
  </si>
  <si>
    <t>沖縄県</t>
    <phoneticPr fontId="2"/>
  </si>
  <si>
    <t>(2)健康項目及び全亜鉛（海域）</t>
    <phoneticPr fontId="2"/>
  </si>
  <si>
    <t>海域名</t>
    <phoneticPr fontId="2"/>
  </si>
  <si>
    <t>中城湾</t>
  </si>
  <si>
    <t>与勝海域</t>
  </si>
  <si>
    <t>金武湾</t>
  </si>
  <si>
    <t>那覇港海域</t>
  </si>
  <si>
    <t>名護湾</t>
  </si>
  <si>
    <t>平良港</t>
  </si>
  <si>
    <t>与那覇湾</t>
  </si>
  <si>
    <t>石垣港</t>
  </si>
  <si>
    <t>川平湾</t>
  </si>
  <si>
    <t>羽地内海</t>
  </si>
  <si>
    <t>糸満海域</t>
  </si>
  <si>
    <t>恩納海域</t>
  </si>
  <si>
    <t>伊佐海域</t>
  </si>
  <si>
    <t>12-ロ</t>
    <phoneticPr fontId="2"/>
  </si>
  <si>
    <t>20-ニ</t>
    <phoneticPr fontId="2"/>
  </si>
  <si>
    <t>21-ロ</t>
    <phoneticPr fontId="2"/>
  </si>
  <si>
    <t>62-ハ</t>
    <phoneticPr fontId="2"/>
  </si>
  <si>
    <t>65-イ</t>
    <phoneticPr fontId="2"/>
  </si>
  <si>
    <t>68-イ</t>
    <phoneticPr fontId="2"/>
  </si>
  <si>
    <t>チウラム</t>
    <phoneticPr fontId="2"/>
  </si>
  <si>
    <t>&lt; 0.1</t>
    <phoneticPr fontId="2"/>
  </si>
  <si>
    <t>&lt; 0.02</t>
    <phoneticPr fontId="2"/>
  </si>
  <si>
    <t>沖縄県</t>
    <phoneticPr fontId="2"/>
  </si>
  <si>
    <t>　底質(河川)</t>
    <rPh sb="4" eb="6">
      <t>カセン</t>
    </rPh>
    <phoneticPr fontId="2"/>
  </si>
  <si>
    <t>(※)シアンと六価クロムは交互に測定。平成27年度はシアン。</t>
    <rPh sb="19" eb="21">
      <t>ヘイセイ</t>
    </rPh>
    <rPh sb="23" eb="25">
      <t>ネンド</t>
    </rPh>
    <phoneticPr fontId="2"/>
  </si>
  <si>
    <t>河川名</t>
    <rPh sb="0" eb="2">
      <t>カセン</t>
    </rPh>
    <rPh sb="2" eb="3">
      <t>メイ</t>
    </rPh>
    <phoneticPr fontId="2"/>
  </si>
  <si>
    <t>地点名</t>
    <rPh sb="0" eb="2">
      <t>チテン</t>
    </rPh>
    <rPh sb="2" eb="3">
      <t>メイ</t>
    </rPh>
    <phoneticPr fontId="2"/>
  </si>
  <si>
    <t>地点統一番号</t>
    <rPh sb="0" eb="2">
      <t>チテン</t>
    </rPh>
    <rPh sb="2" eb="4">
      <t>トウイツ</t>
    </rPh>
    <rPh sb="4" eb="6">
      <t>バンゴウ</t>
    </rPh>
    <phoneticPr fontId="2"/>
  </si>
  <si>
    <t>採取月日</t>
    <rPh sb="0" eb="2">
      <t>サイシュ</t>
    </rPh>
    <rPh sb="2" eb="4">
      <t>ガッピ</t>
    </rPh>
    <phoneticPr fontId="2"/>
  </si>
  <si>
    <t>乾燥減量</t>
    <rPh sb="0" eb="2">
      <t>カンソウ</t>
    </rPh>
    <rPh sb="2" eb="4">
      <t>ゲンリョウ</t>
    </rPh>
    <phoneticPr fontId="2"/>
  </si>
  <si>
    <t>強熱減量</t>
    <rPh sb="0" eb="1">
      <t>キョウ</t>
    </rPh>
    <rPh sb="1" eb="2">
      <t>ネツ</t>
    </rPh>
    <rPh sb="2" eb="4">
      <t>ゲンリョウ</t>
    </rPh>
    <phoneticPr fontId="2"/>
  </si>
  <si>
    <t>COD</t>
    <phoneticPr fontId="2"/>
  </si>
  <si>
    <t>カドミウム</t>
    <phoneticPr fontId="2"/>
  </si>
  <si>
    <t>鉛</t>
    <rPh sb="0" eb="1">
      <t>ナマリ</t>
    </rPh>
    <phoneticPr fontId="2"/>
  </si>
  <si>
    <r>
      <t>シアン</t>
    </r>
    <r>
      <rPr>
        <vertAlign val="superscript"/>
        <sz val="11"/>
        <rFont val="ＭＳ Ｐゴシック"/>
        <family val="3"/>
        <charset val="128"/>
      </rPr>
      <t>(※)</t>
    </r>
    <phoneticPr fontId="2"/>
  </si>
  <si>
    <r>
      <t>六価クロム</t>
    </r>
    <r>
      <rPr>
        <vertAlign val="superscript"/>
        <sz val="11"/>
        <rFont val="ＭＳ Ｐゴシック"/>
        <family val="3"/>
        <charset val="128"/>
      </rPr>
      <t>(※)</t>
    </r>
    <phoneticPr fontId="2"/>
  </si>
  <si>
    <t>砒素</t>
    <rPh sb="0" eb="2">
      <t>ヒソ</t>
    </rPh>
    <phoneticPr fontId="2"/>
  </si>
  <si>
    <t>総水銀</t>
    <rPh sb="0" eb="1">
      <t>ソウ</t>
    </rPh>
    <rPh sb="1" eb="3">
      <t>スイギン</t>
    </rPh>
    <phoneticPr fontId="2"/>
  </si>
  <si>
    <t>ｱﾙｷﾙ水銀</t>
    <rPh sb="4" eb="6">
      <t>スイギン</t>
    </rPh>
    <phoneticPr fontId="2"/>
  </si>
  <si>
    <t>PCB</t>
    <phoneticPr fontId="2"/>
  </si>
  <si>
    <t>（％）</t>
  </si>
  <si>
    <t>（mg/g）</t>
    <phoneticPr fontId="2"/>
  </si>
  <si>
    <t>（mg/kg）</t>
    <phoneticPr fontId="2"/>
  </si>
  <si>
    <t>（mg/kg）</t>
  </si>
  <si>
    <t>比謝川</t>
    <rPh sb="0" eb="2">
      <t>ヒジャ</t>
    </rPh>
    <rPh sb="2" eb="3">
      <t>カワ</t>
    </rPh>
    <phoneticPr fontId="2"/>
  </si>
  <si>
    <t>比謝川取水ポンプ場</t>
    <rPh sb="0" eb="2">
      <t>ヒジャ</t>
    </rPh>
    <rPh sb="2" eb="3">
      <t>ガワ</t>
    </rPh>
    <rPh sb="3" eb="5">
      <t>シュスイ</t>
    </rPh>
    <rPh sb="5" eb="9">
      <t>ポンプジョウ</t>
    </rPh>
    <phoneticPr fontId="2"/>
  </si>
  <si>
    <t>4700101</t>
    <phoneticPr fontId="2"/>
  </si>
  <si>
    <t>&lt;1</t>
  </si>
  <si>
    <t>&lt;0.01</t>
  </si>
  <si>
    <t>石火矢橋</t>
    <rPh sb="0" eb="2">
      <t>イシビ</t>
    </rPh>
    <rPh sb="2" eb="4">
      <t>ヤバシ</t>
    </rPh>
    <phoneticPr fontId="2"/>
  </si>
  <si>
    <t>4703001</t>
    <phoneticPr fontId="2"/>
  </si>
  <si>
    <t>4700801</t>
    <phoneticPr fontId="2"/>
  </si>
  <si>
    <t>漢那川</t>
    <rPh sb="0" eb="1">
      <t>カン</t>
    </rPh>
    <rPh sb="1" eb="2">
      <t>ナ</t>
    </rPh>
    <rPh sb="2" eb="3">
      <t>カワ</t>
    </rPh>
    <phoneticPr fontId="2"/>
  </si>
  <si>
    <t>漢那ダム</t>
    <rPh sb="0" eb="1">
      <t>カン</t>
    </rPh>
    <rPh sb="1" eb="2">
      <t>ナ</t>
    </rPh>
    <phoneticPr fontId="2"/>
  </si>
  <si>
    <t>4701101</t>
    <phoneticPr fontId="2"/>
  </si>
  <si>
    <t>羽地ダム</t>
    <rPh sb="0" eb="2">
      <t>ハネジ</t>
    </rPh>
    <phoneticPr fontId="2"/>
  </si>
  <si>
    <t>4701251</t>
    <phoneticPr fontId="2"/>
  </si>
  <si>
    <t>我部祖河川</t>
    <rPh sb="0" eb="4">
      <t>ガブソカ</t>
    </rPh>
    <rPh sb="4" eb="5">
      <t>カワ</t>
    </rPh>
    <phoneticPr fontId="2"/>
  </si>
  <si>
    <t>奈佐田川合流点から上流100m</t>
    <rPh sb="0" eb="3">
      <t>ナサダ</t>
    </rPh>
    <rPh sb="3" eb="4">
      <t>ガワ</t>
    </rPh>
    <rPh sb="4" eb="7">
      <t>ゴウリュウテン</t>
    </rPh>
    <rPh sb="9" eb="11">
      <t>ジョウリュウ</t>
    </rPh>
    <phoneticPr fontId="2"/>
  </si>
  <si>
    <t>4701401</t>
    <phoneticPr fontId="2"/>
  </si>
  <si>
    <t>新川川</t>
    <rPh sb="0" eb="2">
      <t>アラカワ</t>
    </rPh>
    <rPh sb="2" eb="3">
      <t>ガワ</t>
    </rPh>
    <phoneticPr fontId="2"/>
  </si>
  <si>
    <t>4701701</t>
    <phoneticPr fontId="2"/>
  </si>
  <si>
    <t>安波川</t>
    <rPh sb="0" eb="1">
      <t>ヤス</t>
    </rPh>
    <rPh sb="1" eb="2">
      <t>ハ</t>
    </rPh>
    <rPh sb="2" eb="3">
      <t>カワ</t>
    </rPh>
    <phoneticPr fontId="2"/>
  </si>
  <si>
    <t>安波ダム</t>
    <rPh sb="0" eb="1">
      <t>ヤス</t>
    </rPh>
    <rPh sb="1" eb="2">
      <t>ハ</t>
    </rPh>
    <phoneticPr fontId="2"/>
  </si>
  <si>
    <t>4701952</t>
    <phoneticPr fontId="2"/>
  </si>
  <si>
    <t>普久川</t>
    <rPh sb="0" eb="1">
      <t>フ</t>
    </rPh>
    <rPh sb="1" eb="2">
      <t>ク</t>
    </rPh>
    <rPh sb="2" eb="3">
      <t>カワ</t>
    </rPh>
    <phoneticPr fontId="2"/>
  </si>
  <si>
    <t>普久川ダム</t>
    <rPh sb="0" eb="1">
      <t>フ</t>
    </rPh>
    <rPh sb="1" eb="2">
      <t>ク</t>
    </rPh>
    <rPh sb="2" eb="3">
      <t>カワ</t>
    </rPh>
    <phoneticPr fontId="2"/>
  </si>
  <si>
    <t>4702152</t>
    <phoneticPr fontId="2"/>
  </si>
  <si>
    <t>天願川</t>
    <rPh sb="0" eb="2">
      <t>テンガン</t>
    </rPh>
    <rPh sb="2" eb="3">
      <t>カワ</t>
    </rPh>
    <phoneticPr fontId="2"/>
  </si>
  <si>
    <t>河口（港原橋）</t>
    <rPh sb="0" eb="2">
      <t>カコウ</t>
    </rPh>
    <rPh sb="3" eb="4">
      <t>ミナト</t>
    </rPh>
    <rPh sb="4" eb="6">
      <t>ハラハシ</t>
    </rPh>
    <phoneticPr fontId="2"/>
  </si>
  <si>
    <t>4700901</t>
    <phoneticPr fontId="2"/>
  </si>
  <si>
    <t>4702401</t>
    <phoneticPr fontId="2"/>
  </si>
  <si>
    <t>4703601</t>
    <phoneticPr fontId="2"/>
  </si>
  <si>
    <t>大保川</t>
    <rPh sb="0" eb="2">
      <t>タイホ</t>
    </rPh>
    <rPh sb="2" eb="3">
      <t>ガワ</t>
    </rPh>
    <phoneticPr fontId="18"/>
  </si>
  <si>
    <t>4703351</t>
    <phoneticPr fontId="2"/>
  </si>
  <si>
    <t>牧港川</t>
    <rPh sb="0" eb="2">
      <t>マキミナト</t>
    </rPh>
    <rPh sb="2" eb="3">
      <t>カワ</t>
    </rPh>
    <phoneticPr fontId="2"/>
  </si>
  <si>
    <t>国道58号線から下流150m</t>
    <rPh sb="0" eb="2">
      <t>コクドウ</t>
    </rPh>
    <rPh sb="4" eb="6">
      <t>ゴウセン</t>
    </rPh>
    <rPh sb="8" eb="10">
      <t>カリュウ</t>
    </rPh>
    <phoneticPr fontId="2"/>
  </si>
  <si>
    <t>4702851</t>
    <phoneticPr fontId="2"/>
  </si>
  <si>
    <t>辺野喜川</t>
    <rPh sb="0" eb="1">
      <t>ヘン</t>
    </rPh>
    <rPh sb="1" eb="2">
      <t>ノ</t>
    </rPh>
    <rPh sb="2" eb="3">
      <t>キ</t>
    </rPh>
    <rPh sb="3" eb="4">
      <t>カワ</t>
    </rPh>
    <phoneticPr fontId="2"/>
  </si>
  <si>
    <t>ダム中央</t>
    <rPh sb="2" eb="4">
      <t>チュウオウ</t>
    </rPh>
    <phoneticPr fontId="2"/>
  </si>
  <si>
    <t>4702953</t>
    <phoneticPr fontId="2"/>
  </si>
  <si>
    <t>大保ダム</t>
    <rPh sb="0" eb="2">
      <t>タイホ</t>
    </rPh>
    <phoneticPr fontId="18"/>
  </si>
  <si>
    <t>4703352</t>
    <phoneticPr fontId="2"/>
  </si>
  <si>
    <t>宮良橋</t>
    <rPh sb="0" eb="3">
      <t>ミヤラバシ</t>
    </rPh>
    <phoneticPr fontId="2"/>
  </si>
  <si>
    <t>4703451</t>
    <phoneticPr fontId="2"/>
  </si>
  <si>
    <t>金武ダム</t>
    <rPh sb="0" eb="2">
      <t>キン</t>
    </rPh>
    <phoneticPr fontId="2"/>
  </si>
  <si>
    <t>4721101</t>
    <phoneticPr fontId="2"/>
  </si>
  <si>
    <t>暫定除去基準(mg/kg)</t>
    <rPh sb="0" eb="2">
      <t>ザンテイ</t>
    </rPh>
    <rPh sb="2" eb="4">
      <t>ジョキョ</t>
    </rPh>
    <rPh sb="4" eb="6">
      <t>キジュン</t>
    </rPh>
    <phoneticPr fontId="2"/>
  </si>
  <si>
    <t>-</t>
    <phoneticPr fontId="2"/>
  </si>
  <si>
    <t>底質(海域)</t>
    <rPh sb="0" eb="2">
      <t>テイシツ</t>
    </rPh>
    <phoneticPr fontId="2"/>
  </si>
  <si>
    <t>(※)シアンと六価クロムは交互に測定。H27年度はシアン。</t>
    <phoneticPr fontId="2"/>
  </si>
  <si>
    <t>水域名</t>
  </si>
  <si>
    <t>地点名</t>
  </si>
  <si>
    <t>地点統</t>
  </si>
  <si>
    <t>採取月日</t>
  </si>
  <si>
    <t>乾燥減量</t>
  </si>
  <si>
    <t>強熱減量</t>
  </si>
  <si>
    <t>COD</t>
  </si>
  <si>
    <r>
      <t>シアン</t>
    </r>
    <r>
      <rPr>
        <vertAlign val="superscript"/>
        <sz val="11"/>
        <rFont val="ＭＳ Ｐゴシック"/>
        <family val="3"/>
        <charset val="128"/>
      </rPr>
      <t>(※)</t>
    </r>
    <phoneticPr fontId="2"/>
  </si>
  <si>
    <r>
      <t>六価クロム</t>
    </r>
    <r>
      <rPr>
        <vertAlign val="superscript"/>
        <sz val="11"/>
        <rFont val="ＭＳ Ｐゴシック"/>
        <family val="3"/>
        <charset val="128"/>
      </rPr>
      <t>(※)</t>
    </r>
    <phoneticPr fontId="2"/>
  </si>
  <si>
    <t>ｱﾙｷﾙ水銀</t>
  </si>
  <si>
    <t>一番号</t>
    <phoneticPr fontId="2"/>
  </si>
  <si>
    <t>（mg/g）</t>
  </si>
  <si>
    <t>湾内２</t>
  </si>
  <si>
    <t>石川ビーチ沖</t>
    <rPh sb="0" eb="2">
      <t>イシカワ</t>
    </rPh>
    <rPh sb="5" eb="6">
      <t>オキ</t>
    </rPh>
    <phoneticPr fontId="2"/>
  </si>
  <si>
    <t>那覇港海域</t>
    <rPh sb="0" eb="3">
      <t>ナハコウ</t>
    </rPh>
    <rPh sb="3" eb="5">
      <t>カイイキ</t>
    </rPh>
    <phoneticPr fontId="17"/>
  </si>
  <si>
    <t>那覇新港入口</t>
    <rPh sb="0" eb="2">
      <t>ナハ</t>
    </rPh>
    <rPh sb="2" eb="4">
      <t>シンコウ</t>
    </rPh>
    <rPh sb="4" eb="5">
      <t>イ</t>
    </rPh>
    <rPh sb="5" eb="6">
      <t>グチ</t>
    </rPh>
    <phoneticPr fontId="2"/>
  </si>
  <si>
    <t>名護海岸</t>
  </si>
  <si>
    <t>与那覇湾</t>
    <rPh sb="0" eb="4">
      <t>ヨナハワン</t>
    </rPh>
    <phoneticPr fontId="2"/>
  </si>
  <si>
    <t>沖縄製糖
旧桟橋北端</t>
    <rPh sb="0" eb="2">
      <t>オキナワ</t>
    </rPh>
    <rPh sb="2" eb="4">
      <t>セイトウ</t>
    </rPh>
    <rPh sb="5" eb="6">
      <t>キュウ</t>
    </rPh>
    <rPh sb="6" eb="8">
      <t>サンバシ</t>
    </rPh>
    <rPh sb="8" eb="10">
      <t>ホクタン</t>
    </rPh>
    <phoneticPr fontId="2"/>
  </si>
  <si>
    <t>湾奥</t>
    <rPh sb="0" eb="1">
      <t>ワン</t>
    </rPh>
    <rPh sb="1" eb="2">
      <t>オク</t>
    </rPh>
    <phoneticPr fontId="2"/>
  </si>
  <si>
    <t>羽地内海
（１）</t>
    <phoneticPr fontId="2"/>
  </si>
  <si>
    <t>呉我船揚場から
北400m</t>
    <rPh sb="0" eb="2">
      <t>ゴガ</t>
    </rPh>
    <rPh sb="2" eb="3">
      <t>フナ</t>
    </rPh>
    <rPh sb="3" eb="5">
      <t>アゲバ</t>
    </rPh>
    <rPh sb="8" eb="9">
      <t>キタ</t>
    </rPh>
    <phoneticPr fontId="2"/>
  </si>
  <si>
    <t>糸満漁港</t>
  </si>
  <si>
    <t>沖電地先</t>
    <rPh sb="0" eb="2">
      <t>オキデン</t>
    </rPh>
    <rPh sb="2" eb="4">
      <t>チサキ</t>
    </rPh>
    <phoneticPr fontId="2"/>
  </si>
  <si>
    <t>暫定除去基準(mg/kg)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</si>
</sst>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_ "/>
    <numFmt numFmtId="177" formatCode="0.0"/>
    <numFmt numFmtId="178" formatCode="#,##0;\-#,##0;&quot;-&quot;"/>
    <numFmt numFmtId="179" formatCode="0.0_ "/>
    <numFmt numFmtId="180" formatCode="[$-411]ge\.m\.d;@"/>
    <numFmt numFmtId="181" formatCode="0.00_ "/>
    <numFmt numFmtId="182" formatCode="0.000_ "/>
    <numFmt numFmtId="183" formatCode="[$-411]ge\.mm\.dd"/>
    <numFmt numFmtId="184" formatCode="0.00_);[Red]\(0.00\)"/>
    <numFmt numFmtId="185" formatCode="&quot;＜&quot;0.00"/>
    <numFmt numFmtId="186" formatCode="m&quot;月&quot;d&quot;日&quot;;@"/>
  </numFmts>
  <fonts count="2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gray125">
        <f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ashed">
        <color indexed="64"/>
      </top>
      <bottom style="dashed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78" fontId="6" fillId="0" borderId="0" applyFill="0" applyBorder="0" applyAlignment="0"/>
    <xf numFmtId="0" fontId="7" fillId="0" borderId="0">
      <alignment horizontal="left"/>
    </xf>
    <xf numFmtId="0" fontId="8" fillId="0" borderId="35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>
      <alignment horizontal="center"/>
    </xf>
    <xf numFmtId="38" fontId="13" fillId="0" borderId="0" applyFont="0" applyFill="0" applyBorder="0" applyAlignment="0" applyProtection="0"/>
  </cellStyleXfs>
  <cellXfs count="319">
    <xf numFmtId="0" fontId="0" fillId="0" borderId="0" xfId="0"/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vertical="center"/>
    </xf>
    <xf numFmtId="177" fontId="1" fillId="2" borderId="9" xfId="0" applyNumberFormat="1" applyFont="1" applyFill="1" applyBorder="1" applyAlignment="1">
      <alignment horizontal="center" vertical="center"/>
    </xf>
    <xf numFmtId="177" fontId="1" fillId="2" borderId="10" xfId="0" applyNumberFormat="1" applyFont="1" applyFill="1" applyBorder="1" applyAlignment="1">
      <alignment horizontal="center" vertical="center"/>
    </xf>
    <xf numFmtId="177" fontId="1" fillId="2" borderId="11" xfId="0" applyNumberFormat="1" applyFont="1" applyFill="1" applyBorder="1" applyAlignment="1">
      <alignment horizontal="center" vertical="center"/>
    </xf>
    <xf numFmtId="177" fontId="1" fillId="2" borderId="12" xfId="0" applyNumberFormat="1" applyFont="1" applyFill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vertical="center"/>
    </xf>
    <xf numFmtId="177" fontId="1" fillId="2" borderId="13" xfId="0" applyNumberFormat="1" applyFont="1" applyFill="1" applyBorder="1" applyAlignment="1">
      <alignment horizontal="center" vertical="center"/>
    </xf>
    <xf numFmtId="177" fontId="1" fillId="2" borderId="14" xfId="0" applyNumberFormat="1" applyFont="1" applyFill="1" applyBorder="1" applyAlignment="1">
      <alignment horizontal="center" vertical="center"/>
    </xf>
    <xf numFmtId="177" fontId="1" fillId="2" borderId="15" xfId="0" applyNumberFormat="1" applyFont="1" applyFill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176" fontId="1" fillId="0" borderId="18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vertical="center"/>
    </xf>
    <xf numFmtId="177" fontId="1" fillId="2" borderId="18" xfId="0" applyNumberFormat="1" applyFont="1" applyFill="1" applyBorder="1" applyAlignment="1">
      <alignment horizontal="center" vertical="center"/>
    </xf>
    <xf numFmtId="177" fontId="1" fillId="2" borderId="19" xfId="0" applyNumberFormat="1" applyFont="1" applyFill="1" applyBorder="1" applyAlignment="1">
      <alignment horizontal="center" vertical="center"/>
    </xf>
    <xf numFmtId="177" fontId="1" fillId="2" borderId="20" xfId="0" applyNumberFormat="1" applyFont="1" applyFill="1" applyBorder="1" applyAlignment="1">
      <alignment horizontal="center" vertical="center"/>
    </xf>
    <xf numFmtId="177" fontId="1" fillId="2" borderId="21" xfId="0" applyNumberFormat="1" applyFont="1" applyFill="1" applyBorder="1" applyAlignment="1">
      <alignment horizontal="center" vertical="center"/>
    </xf>
    <xf numFmtId="176" fontId="1" fillId="0" borderId="18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177" fontId="1" fillId="2" borderId="7" xfId="0" applyNumberFormat="1" applyFont="1" applyFill="1" applyBorder="1" applyAlignment="1">
      <alignment horizontal="center" vertical="center"/>
    </xf>
    <xf numFmtId="177" fontId="1" fillId="2" borderId="22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vertical="center"/>
    </xf>
    <xf numFmtId="177" fontId="1" fillId="3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vertical="center"/>
    </xf>
    <xf numFmtId="177" fontId="1" fillId="3" borderId="13" xfId="0" applyNumberFormat="1" applyFont="1" applyFill="1" applyBorder="1" applyAlignment="1">
      <alignment horizontal="center" vertical="center"/>
    </xf>
    <xf numFmtId="177" fontId="1" fillId="2" borderId="23" xfId="0" applyNumberFormat="1" applyFont="1" applyFill="1" applyBorder="1" applyAlignment="1">
      <alignment horizontal="center" vertical="center"/>
    </xf>
    <xf numFmtId="177" fontId="1" fillId="2" borderId="24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177" fontId="1" fillId="2" borderId="2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0" fillId="2" borderId="1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/>
    </xf>
    <xf numFmtId="176" fontId="1" fillId="0" borderId="30" xfId="0" applyNumberFormat="1" applyFont="1" applyBorder="1" applyAlignment="1">
      <alignment vertical="center"/>
    </xf>
    <xf numFmtId="1" fontId="1" fillId="2" borderId="30" xfId="0" applyNumberFormat="1" applyFont="1" applyFill="1" applyBorder="1" applyAlignment="1">
      <alignment horizontal="center" vertical="center"/>
    </xf>
    <xf numFmtId="177" fontId="1" fillId="2" borderId="30" xfId="0" applyNumberFormat="1" applyFont="1" applyFill="1" applyBorder="1" applyAlignment="1">
      <alignment horizontal="center" vertical="center"/>
    </xf>
    <xf numFmtId="177" fontId="1" fillId="2" borderId="31" xfId="0" applyNumberFormat="1" applyFont="1" applyFill="1" applyBorder="1" applyAlignment="1">
      <alignment horizontal="center" vertical="center"/>
    </xf>
    <xf numFmtId="177" fontId="1" fillId="2" borderId="32" xfId="0" applyNumberFormat="1" applyFont="1" applyFill="1" applyBorder="1" applyAlignment="1">
      <alignment horizontal="center" vertical="center"/>
    </xf>
    <xf numFmtId="177" fontId="1" fillId="2" borderId="33" xfId="0" applyNumberFormat="1" applyFont="1" applyFill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177" fontId="1" fillId="2" borderId="36" xfId="0" applyNumberFormat="1" applyFont="1" applyFill="1" applyBorder="1" applyAlignment="1">
      <alignment horizontal="center" vertical="center"/>
    </xf>
    <xf numFmtId="176" fontId="1" fillId="0" borderId="40" xfId="0" applyNumberFormat="1" applyFont="1" applyBorder="1" applyAlignment="1">
      <alignment vertical="center"/>
    </xf>
    <xf numFmtId="176" fontId="1" fillId="0" borderId="40" xfId="0" applyNumberFormat="1" applyFont="1" applyBorder="1" applyAlignment="1">
      <alignment horizontal="center" vertical="center"/>
    </xf>
    <xf numFmtId="176" fontId="1" fillId="0" borderId="41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1" fontId="1" fillId="0" borderId="48" xfId="0" applyNumberFormat="1" applyFont="1" applyBorder="1" applyAlignment="1">
      <alignment horizontal="center" vertical="center"/>
    </xf>
    <xf numFmtId="1" fontId="1" fillId="0" borderId="49" xfId="0" applyNumberFormat="1" applyFont="1" applyBorder="1" applyAlignment="1">
      <alignment horizontal="center" vertical="center"/>
    </xf>
    <xf numFmtId="0" fontId="1" fillId="0" borderId="49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179" fontId="1" fillId="2" borderId="9" xfId="0" applyNumberFormat="1" applyFont="1" applyFill="1" applyBorder="1" applyAlignment="1">
      <alignment horizontal="center" vertical="center"/>
    </xf>
    <xf numFmtId="179" fontId="1" fillId="2" borderId="13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77" fontId="1" fillId="0" borderId="55" xfId="0" applyNumberFormat="1" applyFont="1" applyFill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5" borderId="18" xfId="0" applyNumberFormat="1" applyFont="1" applyFill="1" applyBorder="1" applyAlignment="1">
      <alignment horizontal="center" vertical="center"/>
    </xf>
    <xf numFmtId="177" fontId="1" fillId="0" borderId="56" xfId="0" applyNumberFormat="1" applyFont="1" applyFill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/>
    </xf>
    <xf numFmtId="177" fontId="1" fillId="5" borderId="9" xfId="0" applyNumberFormat="1" applyFont="1" applyFill="1" applyBorder="1" applyAlignment="1">
      <alignment horizontal="center" vertical="center"/>
    </xf>
    <xf numFmtId="177" fontId="1" fillId="5" borderId="55" xfId="0" applyNumberFormat="1" applyFont="1" applyFill="1" applyBorder="1" applyAlignment="1">
      <alignment horizontal="center" vertical="center"/>
    </xf>
    <xf numFmtId="177" fontId="1" fillId="5" borderId="13" xfId="0" applyNumberFormat="1" applyFont="1" applyFill="1" applyBorder="1" applyAlignment="1">
      <alignment horizontal="center" vertical="center"/>
    </xf>
    <xf numFmtId="177" fontId="1" fillId="5" borderId="57" xfId="0" applyNumberFormat="1" applyFont="1" applyFill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5" borderId="56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177" fontId="1" fillId="5" borderId="30" xfId="0" applyNumberFormat="1" applyFont="1" applyFill="1" applyBorder="1" applyAlignment="1">
      <alignment horizontal="center" vertical="center"/>
    </xf>
    <xf numFmtId="177" fontId="1" fillId="0" borderId="30" xfId="0" applyNumberFormat="1" applyFont="1" applyBorder="1" applyAlignment="1">
      <alignment horizontal="center" vertical="center"/>
    </xf>
    <xf numFmtId="177" fontId="1" fillId="0" borderId="31" xfId="0" applyNumberFormat="1" applyFont="1" applyBorder="1" applyAlignment="1">
      <alignment horizontal="center" vertical="center"/>
    </xf>
    <xf numFmtId="1" fontId="1" fillId="0" borderId="58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/>
    <xf numFmtId="0" fontId="0" fillId="0" borderId="25" xfId="0" applyFont="1" applyFill="1" applyBorder="1"/>
    <xf numFmtId="0" fontId="0" fillId="0" borderId="52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60" xfId="0" applyFont="1" applyFill="1" applyBorder="1"/>
    <xf numFmtId="0" fontId="0" fillId="0" borderId="6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62" xfId="0" applyFont="1" applyFill="1" applyBorder="1"/>
    <xf numFmtId="0" fontId="0" fillId="0" borderId="4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181" fontId="0" fillId="0" borderId="1" xfId="0" applyNumberFormat="1" applyFont="1" applyBorder="1" applyAlignment="1">
      <alignment horizontal="right" vertical="center"/>
    </xf>
    <xf numFmtId="179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shrinkToFit="1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3" fillId="0" borderId="25" xfId="0" applyFont="1" applyFill="1" applyBorder="1"/>
    <xf numFmtId="0" fontId="13" fillId="0" borderId="52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60" xfId="0" applyFont="1" applyFill="1" applyBorder="1"/>
    <xf numFmtId="0" fontId="13" fillId="0" borderId="61" xfId="0" applyFont="1" applyFill="1" applyBorder="1"/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/>
    <xf numFmtId="0" fontId="13" fillId="0" borderId="62" xfId="0" applyFont="1" applyFill="1" applyBorder="1"/>
    <xf numFmtId="180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right" vertical="center"/>
    </xf>
    <xf numFmtId="0" fontId="0" fillId="6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shrinkToFit="1"/>
    </xf>
    <xf numFmtId="0" fontId="0" fillId="6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8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shrinkToFit="1"/>
    </xf>
    <xf numFmtId="183" fontId="1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84" fontId="0" fillId="0" borderId="1" xfId="0" applyNumberFormat="1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84" fontId="13" fillId="0" borderId="1" xfId="0" applyNumberFormat="1" applyFont="1" applyFill="1" applyBorder="1" applyAlignment="1">
      <alignment horizontal="center" vertical="center"/>
    </xf>
    <xf numFmtId="0" fontId="0" fillId="0" borderId="63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84" fontId="0" fillId="0" borderId="1" xfId="0" applyNumberFormat="1" applyFill="1" applyBorder="1" applyAlignment="1">
      <alignment horizontal="center" vertical="center"/>
    </xf>
    <xf numFmtId="184" fontId="0" fillId="0" borderId="1" xfId="0" applyNumberFormat="1" applyFill="1" applyBorder="1" applyAlignment="1">
      <alignment horizontal="center" vertical="center" wrapText="1"/>
    </xf>
    <xf numFmtId="181" fontId="0" fillId="0" borderId="1" xfId="0" applyNumberForma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85" fontId="0" fillId="0" borderId="59" xfId="0" applyNumberForma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179" fontId="0" fillId="0" borderId="1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49" fontId="16" fillId="0" borderId="2" xfId="0" applyNumberFormat="1" applyFont="1" applyFill="1" applyBorder="1" applyAlignment="1">
      <alignment horizontal="center" vertical="center" shrinkToFit="1"/>
    </xf>
    <xf numFmtId="183" fontId="1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84" fontId="0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84" fontId="13" fillId="0" borderId="2" xfId="0" applyNumberFormat="1" applyFont="1" applyFill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56" fontId="0" fillId="0" borderId="0" xfId="0" applyNumberFormat="1" applyFill="1" applyBorder="1" applyAlignment="1">
      <alignment horizontal="center" vertical="center"/>
    </xf>
    <xf numFmtId="56" fontId="20" fillId="0" borderId="0" xfId="0" applyNumberFormat="1" applyFont="1" applyBorder="1" applyAlignment="1">
      <alignment horizontal="center" vertical="center"/>
    </xf>
    <xf numFmtId="186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80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48" xfId="0" applyFont="1" applyFill="1" applyBorder="1" applyAlignment="1">
      <alignment vertical="center" shrinkToFit="1"/>
    </xf>
    <xf numFmtId="0" fontId="0" fillId="0" borderId="48" xfId="0" applyFont="1" applyFill="1" applyBorder="1" applyAlignment="1">
      <alignment vertical="center" shrinkToFit="1"/>
    </xf>
    <xf numFmtId="180" fontId="0" fillId="0" borderId="48" xfId="0" applyNumberFormat="1" applyFont="1" applyFill="1" applyBorder="1" applyAlignment="1">
      <alignment vertical="center"/>
    </xf>
    <xf numFmtId="0" fontId="0" fillId="0" borderId="48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6" fontId="1" fillId="0" borderId="39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7" fontId="1" fillId="2" borderId="26" xfId="0" applyNumberFormat="1" applyFont="1" applyFill="1" applyBorder="1" applyAlignment="1">
      <alignment horizontal="center" vertical="center"/>
    </xf>
    <xf numFmtId="177" fontId="1" fillId="2" borderId="28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1" fillId="0" borderId="37" xfId="0" applyNumberFormat="1" applyFont="1" applyBorder="1" applyAlignment="1">
      <alignment vertical="center" textRotation="255"/>
    </xf>
    <xf numFmtId="176" fontId="1" fillId="0" borderId="43" xfId="0" applyNumberFormat="1" applyFont="1" applyBorder="1" applyAlignment="1">
      <alignment vertical="center" textRotation="255"/>
    </xf>
    <xf numFmtId="176" fontId="1" fillId="0" borderId="38" xfId="0" applyNumberFormat="1" applyFont="1" applyBorder="1" applyAlignment="1">
      <alignment vertical="center" textRotation="255"/>
    </xf>
    <xf numFmtId="176" fontId="1" fillId="0" borderId="1" xfId="0" applyNumberFormat="1" applyFont="1" applyBorder="1" applyAlignment="1">
      <alignment vertical="center" textRotation="255"/>
    </xf>
    <xf numFmtId="176" fontId="1" fillId="0" borderId="38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176" fontId="1" fillId="0" borderId="44" xfId="0" applyNumberFormat="1" applyFont="1" applyBorder="1" applyAlignment="1">
      <alignment horizontal="center" vertical="center"/>
    </xf>
    <xf numFmtId="176" fontId="1" fillId="0" borderId="45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7" fontId="1" fillId="2" borderId="25" xfId="0" applyNumberFormat="1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/>
    </xf>
    <xf numFmtId="177" fontId="1" fillId="2" borderId="27" xfId="0" applyNumberFormat="1" applyFont="1" applyFill="1" applyBorder="1" applyAlignment="1">
      <alignment horizontal="center" vertical="center"/>
    </xf>
    <xf numFmtId="177" fontId="1" fillId="2" borderId="2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46" xfId="0" applyNumberFormat="1" applyFont="1" applyBorder="1" applyAlignment="1">
      <alignment horizontal="center" vertical="center"/>
    </xf>
    <xf numFmtId="176" fontId="1" fillId="0" borderId="34" xfId="0" applyNumberFormat="1" applyFont="1" applyBorder="1" applyAlignment="1">
      <alignment horizontal="center" vertical="center"/>
    </xf>
    <xf numFmtId="176" fontId="1" fillId="0" borderId="47" xfId="0" applyNumberFormat="1" applyFont="1" applyBorder="1" applyAlignment="1">
      <alignment horizontal="center" vertical="center"/>
    </xf>
    <xf numFmtId="176" fontId="1" fillId="0" borderId="48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1" fillId="0" borderId="54" xfId="0" applyFont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4" borderId="1" xfId="0" applyFont="1" applyFill="1" applyBorder="1" applyAlignment="1">
      <alignment vertical="center" textRotation="255"/>
    </xf>
    <xf numFmtId="0" fontId="1" fillId="0" borderId="1" xfId="0" applyFont="1" applyBorder="1" applyAlignment="1">
      <alignment vertical="center" textRotation="255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9" xfId="0" applyNumberForma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13" fillId="0" borderId="54" xfId="0" applyFont="1" applyFill="1" applyBorder="1" applyAlignment="1">
      <alignment horizontal="center" vertical="center" textRotation="255"/>
    </xf>
    <xf numFmtId="0" fontId="13" fillId="0" borderId="5" xfId="0" applyFont="1" applyFill="1" applyBorder="1" applyAlignment="1">
      <alignment horizontal="center" vertical="center" textRotation="255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</cellXfs>
  <cellStyles count="11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 2" xfId="10"/>
    <cellStyle name="標準" xfId="0" builtinId="0"/>
  </cellStyles>
  <dxfs count="100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color rgb="FFFF0000"/>
      </font>
    </dxf>
    <dxf>
      <font>
        <color rgb="FFFF000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tabSelected="1" view="pageBreakPreview" zoomScale="70" zoomScaleNormal="85" zoomScaleSheetLayoutView="70" workbookViewId="0">
      <pane xSplit="6" ySplit="3" topLeftCell="G4" activePane="bottomRight" state="frozen"/>
      <selection activeCell="H23" sqref="H23"/>
      <selection pane="topRight" activeCell="H23" sqref="H23"/>
      <selection pane="bottomLeft" activeCell="H23" sqref="H23"/>
      <selection pane="bottomRight" activeCell="T11" sqref="T11"/>
    </sheetView>
  </sheetViews>
  <sheetFormatPr defaultRowHeight="12" x14ac:dyDescent="0.15"/>
  <cols>
    <col min="1" max="2" width="4.125" style="1" customWidth="1"/>
    <col min="3" max="3" width="14.125" style="1" bestFit="1" customWidth="1"/>
    <col min="4" max="4" width="3.75" style="1" customWidth="1"/>
    <col min="5" max="5" width="3.5" style="1" customWidth="1"/>
    <col min="6" max="6" width="34.875" style="1" customWidth="1"/>
    <col min="7" max="16" width="5.125" style="1" customWidth="1"/>
    <col min="17" max="17" width="7.25" style="2" customWidth="1"/>
    <col min="18" max="16384" width="9" style="2"/>
  </cols>
  <sheetData>
    <row r="1" spans="1:18" ht="18.75" customHeight="1" thickBot="1" x14ac:dyDescent="0.2">
      <c r="A1" s="1" t="s">
        <v>0</v>
      </c>
    </row>
    <row r="2" spans="1:18" ht="24" customHeight="1" thickBot="1" x14ac:dyDescent="0.2">
      <c r="A2" s="237" t="s">
        <v>1</v>
      </c>
      <c r="B2" s="239" t="s">
        <v>2</v>
      </c>
      <c r="C2" s="241" t="s">
        <v>3</v>
      </c>
      <c r="D2" s="239" t="s">
        <v>4</v>
      </c>
      <c r="E2" s="239" t="s">
        <v>5</v>
      </c>
      <c r="F2" s="232" t="s">
        <v>6</v>
      </c>
      <c r="G2" s="77"/>
      <c r="H2" s="77"/>
      <c r="I2" s="77"/>
      <c r="J2" s="77"/>
      <c r="K2" s="78"/>
      <c r="L2" s="79"/>
      <c r="M2" s="79"/>
      <c r="N2" s="79"/>
      <c r="O2" s="79"/>
      <c r="P2" s="80"/>
    </row>
    <row r="3" spans="1:18" ht="52.5" customHeight="1" x14ac:dyDescent="0.15">
      <c r="A3" s="238"/>
      <c r="B3" s="240"/>
      <c r="C3" s="242"/>
      <c r="D3" s="240"/>
      <c r="E3" s="240"/>
      <c r="F3" s="233"/>
      <c r="G3" s="3" t="s">
        <v>7</v>
      </c>
      <c r="H3" s="3" t="s">
        <v>8</v>
      </c>
      <c r="I3" s="3" t="s">
        <v>9</v>
      </c>
      <c r="J3" s="4" t="s">
        <v>10</v>
      </c>
      <c r="K3" s="5" t="s">
        <v>11</v>
      </c>
      <c r="L3" s="5" t="s">
        <v>12</v>
      </c>
      <c r="M3" s="5" t="s">
        <v>13</v>
      </c>
      <c r="N3" s="5" t="s">
        <v>108</v>
      </c>
      <c r="O3" s="6" t="s">
        <v>106</v>
      </c>
      <c r="P3" s="7" t="s">
        <v>109</v>
      </c>
      <c r="R3" s="2" t="s">
        <v>14</v>
      </c>
    </row>
    <row r="4" spans="1:18" ht="20.100000000000001" customHeight="1" x14ac:dyDescent="0.15">
      <c r="A4" s="244">
        <v>1</v>
      </c>
      <c r="B4" s="8">
        <v>1</v>
      </c>
      <c r="C4" s="8" t="s">
        <v>15</v>
      </c>
      <c r="D4" s="8" t="s">
        <v>16</v>
      </c>
      <c r="E4" s="8">
        <v>3</v>
      </c>
      <c r="F4" s="9" t="s">
        <v>17</v>
      </c>
      <c r="G4" s="10">
        <v>1.8</v>
      </c>
      <c r="H4" s="10">
        <v>1.3</v>
      </c>
      <c r="I4" s="10">
        <v>1.1000000000000001</v>
      </c>
      <c r="J4" s="11">
        <v>1.1000000000000001</v>
      </c>
      <c r="K4" s="11">
        <v>0.8</v>
      </c>
      <c r="L4" s="11">
        <v>1.1000000000000001</v>
      </c>
      <c r="M4" s="11">
        <v>1.3</v>
      </c>
      <c r="N4" s="11">
        <v>0.8</v>
      </c>
      <c r="O4" s="12">
        <v>0.9</v>
      </c>
      <c r="P4" s="13">
        <v>1.1000000000000001</v>
      </c>
      <c r="Q4" s="2" t="str">
        <f>IF(COUNTIF(R4,"超過")&gt;0,"×","○")</f>
        <v>○</v>
      </c>
      <c r="R4" s="2" t="str">
        <f>IF(P4="&lt;0.5","適合",IF(P4&gt;E4,"超過","適合"))</f>
        <v>適合</v>
      </c>
    </row>
    <row r="5" spans="1:18" ht="20.100000000000001" customHeight="1" x14ac:dyDescent="0.15">
      <c r="A5" s="244"/>
      <c r="B5" s="14">
        <v>2</v>
      </c>
      <c r="C5" s="14" t="s">
        <v>18</v>
      </c>
      <c r="D5" s="14" t="s">
        <v>19</v>
      </c>
      <c r="E5" s="14">
        <v>5</v>
      </c>
      <c r="F5" s="15" t="s">
        <v>20</v>
      </c>
      <c r="G5" s="16">
        <v>1.2</v>
      </c>
      <c r="H5" s="16">
        <v>1.6</v>
      </c>
      <c r="I5" s="16">
        <v>1.5</v>
      </c>
      <c r="J5" s="17">
        <v>1.1000000000000001</v>
      </c>
      <c r="K5" s="17">
        <v>1.4</v>
      </c>
      <c r="L5" s="17">
        <v>1.6</v>
      </c>
      <c r="M5" s="17">
        <v>1.8</v>
      </c>
      <c r="N5" s="76"/>
      <c r="O5" s="18"/>
      <c r="P5" s="19"/>
      <c r="Q5" s="20"/>
      <c r="R5" s="20"/>
    </row>
    <row r="6" spans="1:18" ht="20.100000000000001" customHeight="1" x14ac:dyDescent="0.15">
      <c r="A6" s="244"/>
      <c r="B6" s="21">
        <v>3</v>
      </c>
      <c r="C6" s="22" t="s">
        <v>21</v>
      </c>
      <c r="D6" s="22" t="s">
        <v>19</v>
      </c>
      <c r="E6" s="22">
        <v>5</v>
      </c>
      <c r="F6" s="23" t="s">
        <v>22</v>
      </c>
      <c r="G6" s="24">
        <v>2.7</v>
      </c>
      <c r="H6" s="24">
        <v>1.9</v>
      </c>
      <c r="I6" s="24">
        <v>2.1</v>
      </c>
      <c r="J6" s="25">
        <v>2.4</v>
      </c>
      <c r="K6" s="25">
        <v>1.6</v>
      </c>
      <c r="L6" s="25">
        <v>2</v>
      </c>
      <c r="M6" s="25">
        <v>2.5</v>
      </c>
      <c r="N6" s="25">
        <v>1.8</v>
      </c>
      <c r="O6" s="26">
        <v>2.2000000000000002</v>
      </c>
      <c r="P6" s="27">
        <v>2.2000000000000002</v>
      </c>
      <c r="Q6" s="2" t="str">
        <f t="shared" ref="Q6:Q30" si="0">IF(COUNTIF(R6,"超過")&gt;0,"×","○")</f>
        <v>○</v>
      </c>
      <c r="R6" s="2" t="str">
        <f t="shared" ref="R6:R31" si="1">IF(P6="&lt;0.5","適合",IF(P6&gt;E6,"超過","適合"))</f>
        <v>適合</v>
      </c>
    </row>
    <row r="7" spans="1:18" ht="20.100000000000001" customHeight="1" x14ac:dyDescent="0.15">
      <c r="A7" s="244">
        <v>2</v>
      </c>
      <c r="B7" s="8">
        <v>4</v>
      </c>
      <c r="C7" s="8" t="s">
        <v>23</v>
      </c>
      <c r="D7" s="8" t="s">
        <v>19</v>
      </c>
      <c r="E7" s="8">
        <v>5</v>
      </c>
      <c r="F7" s="9" t="s">
        <v>24</v>
      </c>
      <c r="G7" s="10">
        <v>1.5</v>
      </c>
      <c r="H7" s="10">
        <v>2.2000000000000002</v>
      </c>
      <c r="I7" s="10">
        <v>2</v>
      </c>
      <c r="J7" s="11">
        <v>1.4</v>
      </c>
      <c r="K7" s="11">
        <v>1.2</v>
      </c>
      <c r="L7" s="11">
        <v>1.5</v>
      </c>
      <c r="M7" s="11">
        <v>1.9</v>
      </c>
      <c r="N7" s="11">
        <v>2</v>
      </c>
      <c r="O7" s="12">
        <v>2.1</v>
      </c>
      <c r="P7" s="13">
        <v>2.4</v>
      </c>
      <c r="Q7" s="2" t="str">
        <f t="shared" si="0"/>
        <v>○</v>
      </c>
      <c r="R7" s="2" t="str">
        <f t="shared" si="1"/>
        <v>適合</v>
      </c>
    </row>
    <row r="8" spans="1:18" ht="20.100000000000001" customHeight="1" x14ac:dyDescent="0.15">
      <c r="A8" s="244"/>
      <c r="B8" s="21">
        <v>5</v>
      </c>
      <c r="C8" s="21" t="s">
        <v>25</v>
      </c>
      <c r="D8" s="21" t="s">
        <v>26</v>
      </c>
      <c r="E8" s="21">
        <v>10</v>
      </c>
      <c r="F8" s="28" t="s">
        <v>27</v>
      </c>
      <c r="G8" s="24">
        <v>5.2</v>
      </c>
      <c r="H8" s="24">
        <v>5.2</v>
      </c>
      <c r="I8" s="24">
        <v>5.7</v>
      </c>
      <c r="J8" s="25">
        <v>3.5</v>
      </c>
      <c r="K8" s="25">
        <v>4.7</v>
      </c>
      <c r="L8" s="25">
        <v>2.8</v>
      </c>
      <c r="M8" s="25">
        <v>3.8</v>
      </c>
      <c r="N8" s="25">
        <v>5.2</v>
      </c>
      <c r="O8" s="26">
        <v>3.5</v>
      </c>
      <c r="P8" s="27">
        <v>4.2</v>
      </c>
      <c r="Q8" s="2" t="str">
        <f t="shared" si="0"/>
        <v>○</v>
      </c>
      <c r="R8" s="2" t="str">
        <f t="shared" si="1"/>
        <v>適合</v>
      </c>
    </row>
    <row r="9" spans="1:18" ht="20.100000000000001" customHeight="1" x14ac:dyDescent="0.15">
      <c r="A9" s="244">
        <v>3</v>
      </c>
      <c r="B9" s="8">
        <v>6</v>
      </c>
      <c r="C9" s="29" t="s">
        <v>28</v>
      </c>
      <c r="D9" s="29" t="s">
        <v>29</v>
      </c>
      <c r="E9" s="29">
        <v>2</v>
      </c>
      <c r="F9" s="30" t="s">
        <v>30</v>
      </c>
      <c r="G9" s="10">
        <v>0.9</v>
      </c>
      <c r="H9" s="10">
        <v>1.1000000000000001</v>
      </c>
      <c r="I9" s="10">
        <v>0.6</v>
      </c>
      <c r="J9" s="11">
        <v>0.9</v>
      </c>
      <c r="K9" s="11">
        <v>1.3</v>
      </c>
      <c r="L9" s="11">
        <v>0.7</v>
      </c>
      <c r="M9" s="11">
        <v>0.8</v>
      </c>
      <c r="N9" s="11">
        <v>0.9</v>
      </c>
      <c r="O9" s="12">
        <v>0.5</v>
      </c>
      <c r="P9" s="13">
        <v>1.6</v>
      </c>
      <c r="Q9" s="2" t="str">
        <f t="shared" si="0"/>
        <v>○</v>
      </c>
      <c r="R9" s="2" t="str">
        <f t="shared" si="1"/>
        <v>適合</v>
      </c>
    </row>
    <row r="10" spans="1:18" ht="20.100000000000001" customHeight="1" x14ac:dyDescent="0.15">
      <c r="A10" s="244"/>
      <c r="B10" s="21">
        <v>7</v>
      </c>
      <c r="C10" s="21" t="s">
        <v>31</v>
      </c>
      <c r="D10" s="21" t="s">
        <v>29</v>
      </c>
      <c r="E10" s="21">
        <v>2</v>
      </c>
      <c r="F10" s="28" t="s">
        <v>32</v>
      </c>
      <c r="G10" s="24">
        <v>1.2</v>
      </c>
      <c r="H10" s="24">
        <v>0.6</v>
      </c>
      <c r="I10" s="24">
        <v>0.8</v>
      </c>
      <c r="J10" s="25">
        <v>1.4</v>
      </c>
      <c r="K10" s="25">
        <v>1.1000000000000001</v>
      </c>
      <c r="L10" s="25">
        <v>0.7</v>
      </c>
      <c r="M10" s="25">
        <v>0.6</v>
      </c>
      <c r="N10" s="25">
        <v>0.7</v>
      </c>
      <c r="O10" s="26">
        <v>0.7</v>
      </c>
      <c r="P10" s="27">
        <v>1.6</v>
      </c>
      <c r="Q10" s="2" t="str">
        <f t="shared" si="0"/>
        <v>○</v>
      </c>
      <c r="R10" s="2" t="str">
        <f t="shared" si="1"/>
        <v>適合</v>
      </c>
    </row>
    <row r="11" spans="1:18" ht="20.100000000000001" customHeight="1" x14ac:dyDescent="0.15">
      <c r="A11" s="81">
        <v>4</v>
      </c>
      <c r="B11" s="31">
        <v>8</v>
      </c>
      <c r="C11" s="31" t="s">
        <v>33</v>
      </c>
      <c r="D11" s="31" t="s">
        <v>29</v>
      </c>
      <c r="E11" s="31">
        <v>2</v>
      </c>
      <c r="F11" s="32" t="s">
        <v>34</v>
      </c>
      <c r="G11" s="33">
        <v>1</v>
      </c>
      <c r="H11" s="33" t="s">
        <v>35</v>
      </c>
      <c r="I11" s="33">
        <v>0.5</v>
      </c>
      <c r="J11" s="34" t="s">
        <v>35</v>
      </c>
      <c r="K11" s="34" t="s">
        <v>35</v>
      </c>
      <c r="L11" s="34">
        <v>0.6</v>
      </c>
      <c r="M11" s="34">
        <v>0.5</v>
      </c>
      <c r="N11" s="34">
        <v>0.7</v>
      </c>
      <c r="O11" s="35">
        <v>0.7</v>
      </c>
      <c r="P11" s="36">
        <v>0.6</v>
      </c>
      <c r="Q11" s="2" t="str">
        <f t="shared" si="0"/>
        <v>○</v>
      </c>
      <c r="R11" s="2" t="str">
        <f t="shared" si="1"/>
        <v>適合</v>
      </c>
    </row>
    <row r="12" spans="1:18" ht="20.100000000000001" customHeight="1" x14ac:dyDescent="0.15">
      <c r="A12" s="244">
        <v>5</v>
      </c>
      <c r="B12" s="8">
        <v>9</v>
      </c>
      <c r="C12" s="29" t="s">
        <v>36</v>
      </c>
      <c r="D12" s="29" t="s">
        <v>16</v>
      </c>
      <c r="E12" s="29">
        <v>3</v>
      </c>
      <c r="F12" s="30" t="s">
        <v>37</v>
      </c>
      <c r="G12" s="10">
        <v>2.1</v>
      </c>
      <c r="H12" s="10">
        <v>1.1000000000000001</v>
      </c>
      <c r="I12" s="10">
        <v>1.1000000000000001</v>
      </c>
      <c r="J12" s="11">
        <v>1.1000000000000001</v>
      </c>
      <c r="K12" s="11">
        <v>1.2</v>
      </c>
      <c r="L12" s="11">
        <v>0.6</v>
      </c>
      <c r="M12" s="11">
        <v>0.9</v>
      </c>
      <c r="N12" s="11">
        <v>1.2</v>
      </c>
      <c r="O12" s="12">
        <v>1.1000000000000001</v>
      </c>
      <c r="P12" s="13">
        <v>1.3</v>
      </c>
      <c r="Q12" s="2" t="str">
        <f t="shared" si="0"/>
        <v>○</v>
      </c>
      <c r="R12" s="2" t="str">
        <f t="shared" si="1"/>
        <v>適合</v>
      </c>
    </row>
    <row r="13" spans="1:18" ht="20.100000000000001" customHeight="1" x14ac:dyDescent="0.15">
      <c r="A13" s="244"/>
      <c r="B13" s="21">
        <v>10</v>
      </c>
      <c r="C13" s="37" t="s">
        <v>38</v>
      </c>
      <c r="D13" s="21" t="s">
        <v>39</v>
      </c>
      <c r="E13" s="21">
        <v>3</v>
      </c>
      <c r="F13" s="38" t="s">
        <v>40</v>
      </c>
      <c r="G13" s="24">
        <v>3.7</v>
      </c>
      <c r="H13" s="24">
        <v>2.5</v>
      </c>
      <c r="I13" s="24">
        <v>2.1</v>
      </c>
      <c r="J13" s="25">
        <v>1.9</v>
      </c>
      <c r="K13" s="25">
        <v>1.9</v>
      </c>
      <c r="L13" s="25">
        <v>2.6</v>
      </c>
      <c r="M13" s="25">
        <v>2.2999999999999998</v>
      </c>
      <c r="N13" s="25">
        <v>2.8</v>
      </c>
      <c r="O13" s="26">
        <v>3.6</v>
      </c>
      <c r="P13" s="27">
        <v>5.2</v>
      </c>
      <c r="Q13" s="2" t="str">
        <f t="shared" si="0"/>
        <v>×</v>
      </c>
      <c r="R13" s="2" t="str">
        <f t="shared" si="1"/>
        <v>超過</v>
      </c>
    </row>
    <row r="14" spans="1:18" ht="20.100000000000001" customHeight="1" x14ac:dyDescent="0.15">
      <c r="A14" s="81">
        <v>6</v>
      </c>
      <c r="B14" s="31">
        <v>11</v>
      </c>
      <c r="C14" s="31" t="s">
        <v>41</v>
      </c>
      <c r="D14" s="31" t="s">
        <v>42</v>
      </c>
      <c r="E14" s="31">
        <v>2</v>
      </c>
      <c r="F14" s="32" t="s">
        <v>43</v>
      </c>
      <c r="G14" s="33">
        <v>0.6</v>
      </c>
      <c r="H14" s="33">
        <v>1</v>
      </c>
      <c r="I14" s="33" t="s">
        <v>44</v>
      </c>
      <c r="J14" s="34">
        <v>0.8</v>
      </c>
      <c r="K14" s="34">
        <v>1.1000000000000001</v>
      </c>
      <c r="L14" s="34">
        <v>0.7</v>
      </c>
      <c r="M14" s="34">
        <v>0.5</v>
      </c>
      <c r="N14" s="34">
        <v>1.2</v>
      </c>
      <c r="O14" s="35">
        <v>0.6</v>
      </c>
      <c r="P14" s="36">
        <v>0.6</v>
      </c>
      <c r="Q14" s="2" t="str">
        <f t="shared" si="0"/>
        <v>○</v>
      </c>
      <c r="R14" s="2" t="str">
        <f t="shared" si="1"/>
        <v>適合</v>
      </c>
    </row>
    <row r="15" spans="1:18" ht="20.100000000000001" customHeight="1" x14ac:dyDescent="0.15">
      <c r="A15" s="81">
        <v>7</v>
      </c>
      <c r="B15" s="31">
        <v>12</v>
      </c>
      <c r="C15" s="31" t="s">
        <v>45</v>
      </c>
      <c r="D15" s="31" t="s">
        <v>42</v>
      </c>
      <c r="E15" s="31">
        <v>2</v>
      </c>
      <c r="F15" s="32" t="s">
        <v>46</v>
      </c>
      <c r="G15" s="33">
        <v>1.4</v>
      </c>
      <c r="H15" s="33">
        <v>1.4</v>
      </c>
      <c r="I15" s="33">
        <v>1.1000000000000001</v>
      </c>
      <c r="J15" s="34">
        <v>0.7</v>
      </c>
      <c r="K15" s="34">
        <v>1</v>
      </c>
      <c r="L15" s="34">
        <v>0.9</v>
      </c>
      <c r="M15" s="34">
        <v>1</v>
      </c>
      <c r="N15" s="34">
        <v>0.7</v>
      </c>
      <c r="O15" s="35">
        <v>0.6</v>
      </c>
      <c r="P15" s="36">
        <v>0.8</v>
      </c>
      <c r="Q15" s="2" t="str">
        <f t="shared" si="0"/>
        <v>○</v>
      </c>
      <c r="R15" s="2" t="str">
        <f t="shared" si="1"/>
        <v>適合</v>
      </c>
    </row>
    <row r="16" spans="1:18" ht="20.100000000000001" customHeight="1" x14ac:dyDescent="0.15">
      <c r="A16" s="244">
        <v>8</v>
      </c>
      <c r="B16" s="8">
        <v>13</v>
      </c>
      <c r="C16" s="39" t="s">
        <v>47</v>
      </c>
      <c r="D16" s="8" t="s">
        <v>42</v>
      </c>
      <c r="E16" s="8">
        <v>2</v>
      </c>
      <c r="F16" s="40" t="s">
        <v>48</v>
      </c>
      <c r="G16" s="41">
        <v>2.4</v>
      </c>
      <c r="H16" s="10">
        <v>3.4</v>
      </c>
      <c r="I16" s="10">
        <v>2.8</v>
      </c>
      <c r="J16" s="11">
        <v>3.1</v>
      </c>
      <c r="K16" s="11">
        <v>2.2000000000000002</v>
      </c>
      <c r="L16" s="11">
        <v>1.4</v>
      </c>
      <c r="M16" s="11">
        <v>1.6</v>
      </c>
      <c r="N16" s="11">
        <v>2.4</v>
      </c>
      <c r="O16" s="12">
        <v>2.9</v>
      </c>
      <c r="P16" s="13">
        <v>3.6</v>
      </c>
      <c r="Q16" s="2" t="str">
        <f t="shared" si="0"/>
        <v>×</v>
      </c>
      <c r="R16" s="2" t="str">
        <f t="shared" si="1"/>
        <v>超過</v>
      </c>
    </row>
    <row r="17" spans="1:18" ht="20.100000000000001" customHeight="1" x14ac:dyDescent="0.15">
      <c r="A17" s="244"/>
      <c r="B17" s="14">
        <v>14</v>
      </c>
      <c r="C17" s="42" t="s">
        <v>49</v>
      </c>
      <c r="D17" s="42" t="s">
        <v>29</v>
      </c>
      <c r="E17" s="42">
        <v>2</v>
      </c>
      <c r="F17" s="43" t="s">
        <v>50</v>
      </c>
      <c r="G17" s="44">
        <v>2.2000000000000002</v>
      </c>
      <c r="H17" s="16">
        <v>2.2999999999999998</v>
      </c>
      <c r="I17" s="16">
        <v>1.4</v>
      </c>
      <c r="J17" s="17">
        <v>1.9</v>
      </c>
      <c r="K17" s="17">
        <v>1.2</v>
      </c>
      <c r="L17" s="17">
        <v>1.2</v>
      </c>
      <c r="M17" s="17">
        <v>1.3</v>
      </c>
      <c r="N17" s="17">
        <v>1.1000000000000001</v>
      </c>
      <c r="O17" s="45">
        <v>1.1000000000000001</v>
      </c>
      <c r="P17" s="46">
        <v>1.6</v>
      </c>
      <c r="Q17" s="2" t="str">
        <f t="shared" si="0"/>
        <v>○</v>
      </c>
      <c r="R17" s="2" t="str">
        <f t="shared" si="1"/>
        <v>適合</v>
      </c>
    </row>
    <row r="18" spans="1:18" ht="20.100000000000001" customHeight="1" x14ac:dyDescent="0.15">
      <c r="A18" s="244"/>
      <c r="B18" s="21">
        <v>15</v>
      </c>
      <c r="C18" s="21" t="s">
        <v>51</v>
      </c>
      <c r="D18" s="21" t="s">
        <v>29</v>
      </c>
      <c r="E18" s="21">
        <v>2</v>
      </c>
      <c r="F18" s="28" t="s">
        <v>52</v>
      </c>
      <c r="G18" s="24">
        <v>0.6</v>
      </c>
      <c r="H18" s="24" t="s">
        <v>35</v>
      </c>
      <c r="I18" s="24">
        <v>0.8</v>
      </c>
      <c r="J18" s="25">
        <v>1.4</v>
      </c>
      <c r="K18" s="25">
        <v>0.9</v>
      </c>
      <c r="L18" s="25">
        <v>0.6</v>
      </c>
      <c r="M18" s="25" t="s">
        <v>35</v>
      </c>
      <c r="N18" s="25">
        <v>0.5</v>
      </c>
      <c r="O18" s="26">
        <v>0.8</v>
      </c>
      <c r="P18" s="27">
        <v>1.1000000000000001</v>
      </c>
      <c r="Q18" s="2" t="str">
        <f t="shared" si="0"/>
        <v>○</v>
      </c>
      <c r="R18" s="2" t="str">
        <f t="shared" si="1"/>
        <v>適合</v>
      </c>
    </row>
    <row r="19" spans="1:18" ht="20.100000000000001" customHeight="1" x14ac:dyDescent="0.15">
      <c r="A19" s="244">
        <v>9</v>
      </c>
      <c r="B19" s="8">
        <v>16</v>
      </c>
      <c r="C19" s="8" t="s">
        <v>53</v>
      </c>
      <c r="D19" s="8" t="s">
        <v>29</v>
      </c>
      <c r="E19" s="8">
        <v>2</v>
      </c>
      <c r="F19" s="9" t="s">
        <v>54</v>
      </c>
      <c r="G19" s="10">
        <v>0.7</v>
      </c>
      <c r="H19" s="10" t="s">
        <v>35</v>
      </c>
      <c r="I19" s="10" t="s">
        <v>35</v>
      </c>
      <c r="J19" s="11">
        <v>0.7</v>
      </c>
      <c r="K19" s="11" t="s">
        <v>35</v>
      </c>
      <c r="L19" s="11">
        <v>0.6</v>
      </c>
      <c r="M19" s="11">
        <v>0.5</v>
      </c>
      <c r="N19" s="11" t="s">
        <v>107</v>
      </c>
      <c r="O19" s="12">
        <v>0.6</v>
      </c>
      <c r="P19" s="13" t="s">
        <v>63</v>
      </c>
      <c r="Q19" s="2" t="str">
        <f t="shared" si="0"/>
        <v>○</v>
      </c>
      <c r="R19" s="2" t="str">
        <f t="shared" si="1"/>
        <v>適合</v>
      </c>
    </row>
    <row r="20" spans="1:18" ht="20.100000000000001" customHeight="1" x14ac:dyDescent="0.15">
      <c r="A20" s="244"/>
      <c r="B20" s="21">
        <v>17</v>
      </c>
      <c r="C20" s="21" t="s">
        <v>55</v>
      </c>
      <c r="D20" s="21" t="s">
        <v>29</v>
      </c>
      <c r="E20" s="21">
        <v>2</v>
      </c>
      <c r="F20" s="28" t="s">
        <v>56</v>
      </c>
      <c r="G20" s="24">
        <v>1.4</v>
      </c>
      <c r="H20" s="24">
        <v>0.7</v>
      </c>
      <c r="I20" s="24">
        <v>1.2</v>
      </c>
      <c r="J20" s="25">
        <v>1.3</v>
      </c>
      <c r="K20" s="25">
        <v>0.9</v>
      </c>
      <c r="L20" s="25">
        <v>1.1000000000000001</v>
      </c>
      <c r="M20" s="25">
        <v>0.8</v>
      </c>
      <c r="N20" s="25">
        <v>1.7</v>
      </c>
      <c r="O20" s="26">
        <v>1</v>
      </c>
      <c r="P20" s="27">
        <v>0.9</v>
      </c>
      <c r="Q20" s="2" t="str">
        <f t="shared" si="0"/>
        <v>○</v>
      </c>
      <c r="R20" s="2" t="str">
        <f t="shared" si="1"/>
        <v>適合</v>
      </c>
    </row>
    <row r="21" spans="1:18" ht="20.100000000000001" customHeight="1" x14ac:dyDescent="0.15">
      <c r="A21" s="244">
        <v>10</v>
      </c>
      <c r="B21" s="8">
        <v>18</v>
      </c>
      <c r="C21" s="29" t="s">
        <v>57</v>
      </c>
      <c r="D21" s="29" t="s">
        <v>29</v>
      </c>
      <c r="E21" s="29">
        <v>2</v>
      </c>
      <c r="F21" s="30" t="s">
        <v>58</v>
      </c>
      <c r="G21" s="10">
        <v>0.5</v>
      </c>
      <c r="H21" s="10" t="s">
        <v>35</v>
      </c>
      <c r="I21" s="10" t="s">
        <v>35</v>
      </c>
      <c r="J21" s="11">
        <v>0.9</v>
      </c>
      <c r="K21" s="11" t="s">
        <v>35</v>
      </c>
      <c r="L21" s="11">
        <v>0.6</v>
      </c>
      <c r="M21" s="11">
        <v>0.7</v>
      </c>
      <c r="N21" s="11" t="s">
        <v>107</v>
      </c>
      <c r="O21" s="12">
        <v>0.6</v>
      </c>
      <c r="P21" s="13" t="s">
        <v>63</v>
      </c>
      <c r="Q21" s="2" t="str">
        <f t="shared" si="0"/>
        <v>○</v>
      </c>
      <c r="R21" s="2" t="str">
        <f t="shared" si="1"/>
        <v>適合</v>
      </c>
    </row>
    <row r="22" spans="1:18" ht="20.100000000000001" customHeight="1" x14ac:dyDescent="0.15">
      <c r="A22" s="244"/>
      <c r="B22" s="21">
        <v>19</v>
      </c>
      <c r="C22" s="21" t="s">
        <v>59</v>
      </c>
      <c r="D22" s="21" t="s">
        <v>29</v>
      </c>
      <c r="E22" s="21">
        <v>2</v>
      </c>
      <c r="F22" s="28" t="s">
        <v>60</v>
      </c>
      <c r="G22" s="24">
        <v>1</v>
      </c>
      <c r="H22" s="24" t="s">
        <v>35</v>
      </c>
      <c r="I22" s="24" t="s">
        <v>35</v>
      </c>
      <c r="J22" s="25">
        <v>0.7</v>
      </c>
      <c r="K22" s="25" t="s">
        <v>35</v>
      </c>
      <c r="L22" s="25">
        <v>1</v>
      </c>
      <c r="M22" s="25">
        <v>0.6</v>
      </c>
      <c r="N22" s="25" t="s">
        <v>107</v>
      </c>
      <c r="O22" s="26">
        <v>0.5</v>
      </c>
      <c r="P22" s="27">
        <v>0.5</v>
      </c>
      <c r="Q22" s="2" t="str">
        <f t="shared" si="0"/>
        <v>○</v>
      </c>
      <c r="R22" s="2" t="str">
        <f t="shared" si="1"/>
        <v>適合</v>
      </c>
    </row>
    <row r="23" spans="1:18" ht="20.100000000000001" customHeight="1" x14ac:dyDescent="0.15">
      <c r="A23" s="244">
        <v>11</v>
      </c>
      <c r="B23" s="8">
        <v>20</v>
      </c>
      <c r="C23" s="29" t="s">
        <v>61</v>
      </c>
      <c r="D23" s="29" t="s">
        <v>29</v>
      </c>
      <c r="E23" s="29">
        <v>2</v>
      </c>
      <c r="F23" s="30" t="s">
        <v>62</v>
      </c>
      <c r="G23" s="10">
        <v>0.7</v>
      </c>
      <c r="H23" s="10" t="s">
        <v>35</v>
      </c>
      <c r="I23" s="10" t="s">
        <v>35</v>
      </c>
      <c r="J23" s="11">
        <v>0.6</v>
      </c>
      <c r="K23" s="11" t="s">
        <v>35</v>
      </c>
      <c r="L23" s="11">
        <v>0.6</v>
      </c>
      <c r="M23" s="11" t="s">
        <v>63</v>
      </c>
      <c r="N23" s="11" t="s">
        <v>107</v>
      </c>
      <c r="O23" s="12">
        <v>0.5</v>
      </c>
      <c r="P23" s="13">
        <v>0.8</v>
      </c>
      <c r="Q23" s="2" t="str">
        <f t="shared" si="0"/>
        <v>○</v>
      </c>
      <c r="R23" s="2" t="str">
        <f t="shared" si="1"/>
        <v>適合</v>
      </c>
    </row>
    <row r="24" spans="1:18" ht="20.100000000000001" customHeight="1" x14ac:dyDescent="0.15">
      <c r="A24" s="244"/>
      <c r="B24" s="21">
        <v>21</v>
      </c>
      <c r="C24" s="21" t="s">
        <v>64</v>
      </c>
      <c r="D24" s="21" t="s">
        <v>29</v>
      </c>
      <c r="E24" s="21">
        <v>2</v>
      </c>
      <c r="F24" s="28" t="s">
        <v>65</v>
      </c>
      <c r="G24" s="24" t="s">
        <v>35</v>
      </c>
      <c r="H24" s="24">
        <v>0.5</v>
      </c>
      <c r="I24" s="24">
        <v>0.9</v>
      </c>
      <c r="J24" s="25" t="s">
        <v>35</v>
      </c>
      <c r="K24" s="25" t="s">
        <v>35</v>
      </c>
      <c r="L24" s="25">
        <v>0.8</v>
      </c>
      <c r="M24" s="25" t="s">
        <v>63</v>
      </c>
      <c r="N24" s="25" t="s">
        <v>107</v>
      </c>
      <c r="O24" s="26">
        <v>0.5</v>
      </c>
      <c r="P24" s="27" t="s">
        <v>63</v>
      </c>
      <c r="Q24" s="2" t="str">
        <f t="shared" si="0"/>
        <v>○</v>
      </c>
      <c r="R24" s="2" t="str">
        <f t="shared" si="1"/>
        <v>適合</v>
      </c>
    </row>
    <row r="25" spans="1:18" ht="20.100000000000001" customHeight="1" x14ac:dyDescent="0.15">
      <c r="A25" s="244">
        <v>12</v>
      </c>
      <c r="B25" s="8">
        <v>22</v>
      </c>
      <c r="C25" s="29" t="s">
        <v>66</v>
      </c>
      <c r="D25" s="29" t="s">
        <v>29</v>
      </c>
      <c r="E25" s="29">
        <v>2</v>
      </c>
      <c r="F25" s="30" t="s">
        <v>67</v>
      </c>
      <c r="G25" s="10">
        <v>1.2</v>
      </c>
      <c r="H25" s="10">
        <v>1.5</v>
      </c>
      <c r="I25" s="10">
        <v>0.9</v>
      </c>
      <c r="J25" s="11">
        <v>0.8</v>
      </c>
      <c r="K25" s="11">
        <v>0.8</v>
      </c>
      <c r="L25" s="11">
        <v>0.7</v>
      </c>
      <c r="M25" s="11">
        <v>0.8</v>
      </c>
      <c r="N25" s="11">
        <v>0.8</v>
      </c>
      <c r="O25" s="12">
        <v>0.8</v>
      </c>
      <c r="P25" s="13">
        <v>2.8</v>
      </c>
      <c r="Q25" s="2" t="str">
        <f t="shared" si="0"/>
        <v>×</v>
      </c>
      <c r="R25" s="2" t="str">
        <f t="shared" si="1"/>
        <v>超過</v>
      </c>
    </row>
    <row r="26" spans="1:18" ht="20.100000000000001" customHeight="1" x14ac:dyDescent="0.15">
      <c r="A26" s="244"/>
      <c r="B26" s="21">
        <v>23</v>
      </c>
      <c r="C26" s="21" t="s">
        <v>68</v>
      </c>
      <c r="D26" s="21" t="s">
        <v>29</v>
      </c>
      <c r="E26" s="21">
        <v>2</v>
      </c>
      <c r="F26" s="28" t="s">
        <v>69</v>
      </c>
      <c r="G26" s="24">
        <v>1.2</v>
      </c>
      <c r="H26" s="24">
        <v>0.8</v>
      </c>
      <c r="I26" s="24">
        <v>1.1000000000000001</v>
      </c>
      <c r="J26" s="25">
        <v>1.1000000000000001</v>
      </c>
      <c r="K26" s="25">
        <v>1.4</v>
      </c>
      <c r="L26" s="25">
        <v>0.8</v>
      </c>
      <c r="M26" s="25">
        <v>0.9</v>
      </c>
      <c r="N26" s="25">
        <v>0.6</v>
      </c>
      <c r="O26" s="26">
        <v>0.7</v>
      </c>
      <c r="P26" s="27">
        <v>0.9</v>
      </c>
      <c r="Q26" s="2" t="str">
        <f t="shared" si="0"/>
        <v>○</v>
      </c>
      <c r="R26" s="2" t="str">
        <f t="shared" si="1"/>
        <v>適合</v>
      </c>
    </row>
    <row r="27" spans="1:18" ht="20.100000000000001" customHeight="1" x14ac:dyDescent="0.15">
      <c r="A27" s="81">
        <v>13</v>
      </c>
      <c r="B27" s="31">
        <v>24</v>
      </c>
      <c r="C27" s="47" t="s">
        <v>70</v>
      </c>
      <c r="D27" s="47" t="s">
        <v>19</v>
      </c>
      <c r="E27" s="47">
        <v>5</v>
      </c>
      <c r="F27" s="48" t="s">
        <v>71</v>
      </c>
      <c r="G27" s="33">
        <v>2.1</v>
      </c>
      <c r="H27" s="33">
        <v>2.7</v>
      </c>
      <c r="I27" s="33">
        <v>1.6</v>
      </c>
      <c r="J27" s="34">
        <v>1.4</v>
      </c>
      <c r="K27" s="34">
        <v>1.4</v>
      </c>
      <c r="L27" s="34">
        <v>1.1000000000000001</v>
      </c>
      <c r="M27" s="34">
        <v>1.9</v>
      </c>
      <c r="N27" s="34">
        <v>1.4</v>
      </c>
      <c r="O27" s="35">
        <v>1.2</v>
      </c>
      <c r="P27" s="36">
        <v>0.6</v>
      </c>
      <c r="Q27" s="2" t="str">
        <f t="shared" si="0"/>
        <v>○</v>
      </c>
      <c r="R27" s="2" t="str">
        <f t="shared" si="1"/>
        <v>適合</v>
      </c>
    </row>
    <row r="28" spans="1:18" ht="20.100000000000001" customHeight="1" x14ac:dyDescent="0.15">
      <c r="A28" s="81">
        <v>14</v>
      </c>
      <c r="B28" s="31">
        <v>25</v>
      </c>
      <c r="C28" s="47" t="s">
        <v>72</v>
      </c>
      <c r="D28" s="47" t="s">
        <v>73</v>
      </c>
      <c r="E28" s="47">
        <v>8</v>
      </c>
      <c r="F28" s="48" t="s">
        <v>74</v>
      </c>
      <c r="G28" s="33">
        <v>4.0999999999999996</v>
      </c>
      <c r="H28" s="33">
        <v>3.1</v>
      </c>
      <c r="I28" s="33">
        <v>3</v>
      </c>
      <c r="J28" s="34">
        <v>1.6</v>
      </c>
      <c r="K28" s="34">
        <v>2.6</v>
      </c>
      <c r="L28" s="34">
        <v>1.4</v>
      </c>
      <c r="M28" s="34">
        <v>2.2999999999999998</v>
      </c>
      <c r="N28" s="34">
        <v>3.1</v>
      </c>
      <c r="O28" s="35">
        <v>1.4</v>
      </c>
      <c r="P28" s="36">
        <v>1</v>
      </c>
      <c r="Q28" s="2" t="str">
        <f t="shared" si="0"/>
        <v>○</v>
      </c>
      <c r="R28" s="2" t="str">
        <f t="shared" si="1"/>
        <v>適合</v>
      </c>
    </row>
    <row r="29" spans="1:18" ht="20.100000000000001" customHeight="1" x14ac:dyDescent="0.15">
      <c r="A29" s="81">
        <v>15</v>
      </c>
      <c r="B29" s="31">
        <v>26</v>
      </c>
      <c r="C29" s="47" t="s">
        <v>75</v>
      </c>
      <c r="D29" s="47" t="s">
        <v>19</v>
      </c>
      <c r="E29" s="47">
        <v>5</v>
      </c>
      <c r="F29" s="48" t="s">
        <v>76</v>
      </c>
      <c r="G29" s="33">
        <v>2.9</v>
      </c>
      <c r="H29" s="33">
        <v>2.1</v>
      </c>
      <c r="I29" s="33">
        <v>1.6</v>
      </c>
      <c r="J29" s="34">
        <v>1.9</v>
      </c>
      <c r="K29" s="34">
        <v>2.7</v>
      </c>
      <c r="L29" s="34">
        <v>1.6</v>
      </c>
      <c r="M29" s="34">
        <v>2.5</v>
      </c>
      <c r="N29" s="34">
        <v>1.1000000000000001</v>
      </c>
      <c r="O29" s="35">
        <v>1</v>
      </c>
      <c r="P29" s="36">
        <v>1</v>
      </c>
      <c r="Q29" s="2" t="str">
        <f t="shared" si="0"/>
        <v>○</v>
      </c>
      <c r="R29" s="2" t="str">
        <f t="shared" si="1"/>
        <v>適合</v>
      </c>
    </row>
    <row r="30" spans="1:18" ht="20.100000000000001" customHeight="1" x14ac:dyDescent="0.15">
      <c r="A30" s="81">
        <v>16</v>
      </c>
      <c r="B30" s="31">
        <v>27</v>
      </c>
      <c r="C30" s="51" t="s">
        <v>77</v>
      </c>
      <c r="D30" s="31" t="s">
        <v>26</v>
      </c>
      <c r="E30" s="31">
        <v>10</v>
      </c>
      <c r="F30" s="49" t="s">
        <v>78</v>
      </c>
      <c r="G30" s="50">
        <v>13</v>
      </c>
      <c r="H30" s="33">
        <v>5.3</v>
      </c>
      <c r="I30" s="33">
        <v>8.6</v>
      </c>
      <c r="J30" s="34">
        <v>4.7</v>
      </c>
      <c r="K30" s="34">
        <v>4.8</v>
      </c>
      <c r="L30" s="34">
        <v>3.7</v>
      </c>
      <c r="M30" s="34">
        <v>6</v>
      </c>
      <c r="N30" s="34">
        <v>4.9000000000000004</v>
      </c>
      <c r="O30" s="35">
        <v>4.5</v>
      </c>
      <c r="P30" s="36">
        <v>4.3</v>
      </c>
      <c r="Q30" s="2" t="str">
        <f t="shared" si="0"/>
        <v>○</v>
      </c>
      <c r="R30" s="2" t="str">
        <f t="shared" si="1"/>
        <v>適合</v>
      </c>
    </row>
    <row r="31" spans="1:18" ht="20.100000000000001" customHeight="1" x14ac:dyDescent="0.15">
      <c r="A31" s="244">
        <v>17</v>
      </c>
      <c r="B31" s="242">
        <v>28</v>
      </c>
      <c r="C31" s="243" t="s">
        <v>79</v>
      </c>
      <c r="D31" s="242" t="s">
        <v>19</v>
      </c>
      <c r="E31" s="242">
        <v>5</v>
      </c>
      <c r="F31" s="40" t="s">
        <v>80</v>
      </c>
      <c r="G31" s="41">
        <v>7.7</v>
      </c>
      <c r="H31" s="10">
        <v>7</v>
      </c>
      <c r="I31" s="10">
        <v>5.4</v>
      </c>
      <c r="J31" s="11">
        <v>3.6</v>
      </c>
      <c r="K31" s="11">
        <v>2.4</v>
      </c>
      <c r="L31" s="11">
        <v>1.5</v>
      </c>
      <c r="M31" s="11">
        <v>1.7</v>
      </c>
      <c r="N31" s="11">
        <v>2</v>
      </c>
      <c r="O31" s="12">
        <v>1.5</v>
      </c>
      <c r="P31" s="13">
        <v>0.8</v>
      </c>
      <c r="Q31" s="236" t="str">
        <f>IF(COUNTIF(R31:R32,"超過")&gt;0,"×","○")</f>
        <v>○</v>
      </c>
      <c r="R31" s="2" t="str">
        <f t="shared" si="1"/>
        <v>適合</v>
      </c>
    </row>
    <row r="32" spans="1:18" ht="20.100000000000001" customHeight="1" x14ac:dyDescent="0.15">
      <c r="A32" s="244"/>
      <c r="B32" s="242"/>
      <c r="C32" s="243"/>
      <c r="D32" s="242"/>
      <c r="E32" s="242"/>
      <c r="F32" s="28" t="s">
        <v>81</v>
      </c>
      <c r="G32" s="24">
        <v>4.5999999999999996</v>
      </c>
      <c r="H32" s="24">
        <v>2.8</v>
      </c>
      <c r="I32" s="24">
        <v>1.7</v>
      </c>
      <c r="J32" s="25">
        <v>1.2</v>
      </c>
      <c r="K32" s="25">
        <v>1.7</v>
      </c>
      <c r="L32" s="25">
        <v>1.1000000000000001</v>
      </c>
      <c r="M32" s="25">
        <v>1.6</v>
      </c>
      <c r="N32" s="25">
        <v>1.5</v>
      </c>
      <c r="O32" s="26">
        <v>1.3</v>
      </c>
      <c r="P32" s="27">
        <v>1</v>
      </c>
      <c r="Q32" s="236" t="str">
        <f t="shared" ref="Q32:Q37" si="2">IF(COUNTIF(R32,"超過")&gt;0,"×","○")</f>
        <v>○</v>
      </c>
      <c r="R32" s="2" t="str">
        <f>IF(P32="&lt;0.5","適合",IF(P32&gt;E31,"超過","適合"))</f>
        <v>適合</v>
      </c>
    </row>
    <row r="33" spans="1:18" ht="20.100000000000001" customHeight="1" x14ac:dyDescent="0.15">
      <c r="A33" s="81">
        <v>18</v>
      </c>
      <c r="B33" s="31">
        <v>29</v>
      </c>
      <c r="C33" s="31" t="s">
        <v>82</v>
      </c>
      <c r="D33" s="31" t="s">
        <v>29</v>
      </c>
      <c r="E33" s="31">
        <v>2</v>
      </c>
      <c r="F33" s="32" t="s">
        <v>83</v>
      </c>
      <c r="G33" s="33">
        <v>0.7</v>
      </c>
      <c r="H33" s="33" t="s">
        <v>35</v>
      </c>
      <c r="I33" s="33" t="s">
        <v>35</v>
      </c>
      <c r="J33" s="34" t="s">
        <v>35</v>
      </c>
      <c r="K33" s="34" t="s">
        <v>35</v>
      </c>
      <c r="L33" s="34">
        <v>0.6</v>
      </c>
      <c r="M33" s="34">
        <v>0.6</v>
      </c>
      <c r="N33" s="34" t="s">
        <v>107</v>
      </c>
      <c r="O33" s="35">
        <v>0.6</v>
      </c>
      <c r="P33" s="36" t="s">
        <v>63</v>
      </c>
      <c r="Q33" s="2" t="str">
        <f t="shared" si="2"/>
        <v>○</v>
      </c>
      <c r="R33" s="2" t="str">
        <f t="shared" ref="R33:R42" si="3">IF(P33="&lt;0.5","適合",IF(P33&gt;E33,"超過","適合"))</f>
        <v>適合</v>
      </c>
    </row>
    <row r="34" spans="1:18" ht="20.100000000000001" customHeight="1" x14ac:dyDescent="0.15">
      <c r="A34" s="81">
        <v>19</v>
      </c>
      <c r="B34" s="31">
        <v>30</v>
      </c>
      <c r="C34" s="31" t="s">
        <v>84</v>
      </c>
      <c r="D34" s="31" t="s">
        <v>73</v>
      </c>
      <c r="E34" s="31">
        <v>8</v>
      </c>
      <c r="F34" s="32" t="s">
        <v>85</v>
      </c>
      <c r="G34" s="33">
        <v>5</v>
      </c>
      <c r="H34" s="33">
        <v>4.0999999999999996</v>
      </c>
      <c r="I34" s="33">
        <v>2.7</v>
      </c>
      <c r="J34" s="34">
        <v>2.8</v>
      </c>
      <c r="K34" s="34">
        <v>3.2</v>
      </c>
      <c r="L34" s="34">
        <v>3.8</v>
      </c>
      <c r="M34" s="34">
        <v>3.2</v>
      </c>
      <c r="N34" s="34">
        <v>2.7</v>
      </c>
      <c r="O34" s="35">
        <v>3.7</v>
      </c>
      <c r="P34" s="36">
        <v>4.3</v>
      </c>
      <c r="Q34" s="2" t="str">
        <f t="shared" si="2"/>
        <v>○</v>
      </c>
      <c r="R34" s="2" t="str">
        <f t="shared" si="3"/>
        <v>適合</v>
      </c>
    </row>
    <row r="35" spans="1:18" ht="20.100000000000001" customHeight="1" x14ac:dyDescent="0.15">
      <c r="A35" s="81">
        <v>20</v>
      </c>
      <c r="B35" s="31">
        <v>31</v>
      </c>
      <c r="C35" s="31" t="s">
        <v>86</v>
      </c>
      <c r="D35" s="31" t="s">
        <v>29</v>
      </c>
      <c r="E35" s="31">
        <v>2</v>
      </c>
      <c r="F35" s="32" t="s">
        <v>87</v>
      </c>
      <c r="G35" s="33">
        <v>0.5</v>
      </c>
      <c r="H35" s="33">
        <v>0.6</v>
      </c>
      <c r="I35" s="33" t="s">
        <v>35</v>
      </c>
      <c r="J35" s="34">
        <v>0.8</v>
      </c>
      <c r="K35" s="34">
        <v>1</v>
      </c>
      <c r="L35" s="34">
        <v>0.6</v>
      </c>
      <c r="M35" s="34" t="s">
        <v>63</v>
      </c>
      <c r="N35" s="34" t="s">
        <v>107</v>
      </c>
      <c r="O35" s="35">
        <v>0.6</v>
      </c>
      <c r="P35" s="36">
        <v>1.5</v>
      </c>
      <c r="Q35" s="2" t="str">
        <f t="shared" si="2"/>
        <v>○</v>
      </c>
      <c r="R35" s="2" t="str">
        <f t="shared" si="3"/>
        <v>適合</v>
      </c>
    </row>
    <row r="36" spans="1:18" ht="20.100000000000001" customHeight="1" x14ac:dyDescent="0.15">
      <c r="A36" s="81">
        <v>21</v>
      </c>
      <c r="B36" s="31">
        <v>32</v>
      </c>
      <c r="C36" s="31" t="s">
        <v>88</v>
      </c>
      <c r="D36" s="31" t="s">
        <v>29</v>
      </c>
      <c r="E36" s="31">
        <v>2</v>
      </c>
      <c r="F36" s="32" t="s">
        <v>89</v>
      </c>
      <c r="G36" s="33">
        <v>1.6</v>
      </c>
      <c r="H36" s="33">
        <v>0.7</v>
      </c>
      <c r="I36" s="33">
        <v>0.7</v>
      </c>
      <c r="J36" s="34">
        <v>1</v>
      </c>
      <c r="K36" s="34">
        <v>1.1000000000000001</v>
      </c>
      <c r="L36" s="34">
        <v>0.8</v>
      </c>
      <c r="M36" s="34">
        <v>1.2</v>
      </c>
      <c r="N36" s="34">
        <v>1</v>
      </c>
      <c r="O36" s="35" t="s">
        <v>107</v>
      </c>
      <c r="P36" s="36">
        <v>1.1000000000000001</v>
      </c>
      <c r="Q36" s="2" t="str">
        <f t="shared" si="2"/>
        <v>○</v>
      </c>
      <c r="R36" s="2" t="str">
        <f t="shared" si="3"/>
        <v>適合</v>
      </c>
    </row>
    <row r="37" spans="1:18" ht="20.100000000000001" customHeight="1" x14ac:dyDescent="0.15">
      <c r="A37" s="81">
        <v>22</v>
      </c>
      <c r="B37" s="31">
        <v>33</v>
      </c>
      <c r="C37" s="47" t="s">
        <v>90</v>
      </c>
      <c r="D37" s="47" t="s">
        <v>29</v>
      </c>
      <c r="E37" s="47">
        <v>2</v>
      </c>
      <c r="F37" s="48" t="s">
        <v>91</v>
      </c>
      <c r="G37" s="33">
        <v>1.6</v>
      </c>
      <c r="H37" s="33">
        <v>1</v>
      </c>
      <c r="I37" s="33">
        <v>0.7</v>
      </c>
      <c r="J37" s="34">
        <v>1.5</v>
      </c>
      <c r="K37" s="34">
        <v>1.1000000000000001</v>
      </c>
      <c r="L37" s="34">
        <v>1.3</v>
      </c>
      <c r="M37" s="34">
        <v>0.9</v>
      </c>
      <c r="N37" s="34">
        <v>1.3</v>
      </c>
      <c r="O37" s="35">
        <v>0.9</v>
      </c>
      <c r="P37" s="36">
        <v>1.7</v>
      </c>
      <c r="Q37" s="2" t="str">
        <f t="shared" si="2"/>
        <v>○</v>
      </c>
      <c r="R37" s="2" t="str">
        <f t="shared" si="3"/>
        <v>適合</v>
      </c>
    </row>
    <row r="38" spans="1:18" ht="20.100000000000001" customHeight="1" x14ac:dyDescent="0.15">
      <c r="A38" s="245">
        <v>23</v>
      </c>
      <c r="B38" s="247">
        <v>34</v>
      </c>
      <c r="C38" s="247" t="s">
        <v>92</v>
      </c>
      <c r="D38" s="247" t="s">
        <v>29</v>
      </c>
      <c r="E38" s="247">
        <v>2</v>
      </c>
      <c r="F38" s="248" t="s">
        <v>93</v>
      </c>
      <c r="G38" s="33">
        <v>0.7</v>
      </c>
      <c r="H38" s="52">
        <v>0.6</v>
      </c>
      <c r="I38" s="52">
        <v>0.7</v>
      </c>
      <c r="J38" s="53">
        <v>0.7</v>
      </c>
      <c r="K38" s="53">
        <v>0.7</v>
      </c>
      <c r="L38" s="53">
        <v>0.8</v>
      </c>
      <c r="M38" s="250">
        <v>0.9</v>
      </c>
      <c r="N38" s="250">
        <v>0.7</v>
      </c>
      <c r="O38" s="234">
        <v>0.7</v>
      </c>
      <c r="P38" s="252">
        <v>0.8</v>
      </c>
      <c r="Q38" s="236" t="s">
        <v>94</v>
      </c>
      <c r="R38" s="254" t="str">
        <f t="shared" si="3"/>
        <v>適合</v>
      </c>
    </row>
    <row r="39" spans="1:18" ht="13.5" hidden="1" customHeight="1" x14ac:dyDescent="0.15">
      <c r="A39" s="246"/>
      <c r="B39" s="233"/>
      <c r="C39" s="233"/>
      <c r="D39" s="233"/>
      <c r="E39" s="233"/>
      <c r="F39" s="249"/>
      <c r="G39" s="55"/>
      <c r="H39" s="56"/>
      <c r="I39" s="56"/>
      <c r="J39" s="57"/>
      <c r="K39" s="57"/>
      <c r="L39" s="57"/>
      <c r="M39" s="251"/>
      <c r="N39" s="251"/>
      <c r="O39" s="235"/>
      <c r="P39" s="253"/>
      <c r="Q39" s="236"/>
      <c r="R39" s="254" t="str">
        <f t="shared" si="3"/>
        <v>適合</v>
      </c>
    </row>
    <row r="40" spans="1:18" ht="20.100000000000001" customHeight="1" x14ac:dyDescent="0.15">
      <c r="A40" s="245">
        <v>24</v>
      </c>
      <c r="B40" s="247">
        <v>35</v>
      </c>
      <c r="C40" s="247" t="s">
        <v>95</v>
      </c>
      <c r="D40" s="247" t="s">
        <v>29</v>
      </c>
      <c r="E40" s="247">
        <v>2</v>
      </c>
      <c r="F40" s="248" t="s">
        <v>96</v>
      </c>
      <c r="G40" s="33">
        <v>1</v>
      </c>
      <c r="H40" s="52">
        <v>0.9</v>
      </c>
      <c r="I40" s="52">
        <v>0.7</v>
      </c>
      <c r="J40" s="53">
        <v>0.7</v>
      </c>
      <c r="K40" s="53">
        <v>0.7</v>
      </c>
      <c r="L40" s="53">
        <v>0.5</v>
      </c>
      <c r="M40" s="250">
        <v>0.6</v>
      </c>
      <c r="N40" s="250">
        <v>0.7</v>
      </c>
      <c r="O40" s="234">
        <v>0.7</v>
      </c>
      <c r="P40" s="252">
        <v>0.7</v>
      </c>
      <c r="Q40" s="236" t="s">
        <v>94</v>
      </c>
      <c r="R40" s="254" t="str">
        <f t="shared" si="3"/>
        <v>適合</v>
      </c>
    </row>
    <row r="41" spans="1:18" ht="13.5" hidden="1" customHeight="1" x14ac:dyDescent="0.15">
      <c r="A41" s="246"/>
      <c r="B41" s="233"/>
      <c r="C41" s="233"/>
      <c r="D41" s="233"/>
      <c r="E41" s="233"/>
      <c r="F41" s="249"/>
      <c r="G41" s="55"/>
      <c r="H41" s="56"/>
      <c r="I41" s="56"/>
      <c r="J41" s="57"/>
      <c r="K41" s="57"/>
      <c r="L41" s="57"/>
      <c r="M41" s="251"/>
      <c r="N41" s="251"/>
      <c r="O41" s="235"/>
      <c r="P41" s="253"/>
      <c r="Q41" s="236"/>
      <c r="R41" s="254" t="str">
        <f t="shared" si="3"/>
        <v>適合</v>
      </c>
    </row>
    <row r="42" spans="1:18" ht="20.100000000000001" customHeight="1" x14ac:dyDescent="0.15">
      <c r="A42" s="244">
        <v>25</v>
      </c>
      <c r="B42" s="242">
        <v>36</v>
      </c>
      <c r="C42" s="242" t="s">
        <v>97</v>
      </c>
      <c r="D42" s="242" t="s">
        <v>73</v>
      </c>
      <c r="E42" s="242">
        <v>8</v>
      </c>
      <c r="F42" s="9" t="s">
        <v>98</v>
      </c>
      <c r="G42" s="10">
        <v>2.8</v>
      </c>
      <c r="H42" s="10">
        <v>2.5</v>
      </c>
      <c r="I42" s="10">
        <v>2.7</v>
      </c>
      <c r="J42" s="11">
        <v>1.8</v>
      </c>
      <c r="K42" s="11">
        <v>2.8</v>
      </c>
      <c r="L42" s="11">
        <v>5.5</v>
      </c>
      <c r="M42" s="11">
        <v>2.7</v>
      </c>
      <c r="N42" s="11">
        <v>1.7</v>
      </c>
      <c r="O42" s="12">
        <v>1.5</v>
      </c>
      <c r="P42" s="13">
        <v>2</v>
      </c>
      <c r="Q42" s="236" t="str">
        <f>IF(COUNTIF(R42:R43,"超過")&gt;0,"×","○")</f>
        <v>○</v>
      </c>
      <c r="R42" s="54" t="str">
        <f t="shared" si="3"/>
        <v>適合</v>
      </c>
    </row>
    <row r="43" spans="1:18" ht="20.100000000000001" customHeight="1" thickBot="1" x14ac:dyDescent="0.2">
      <c r="A43" s="245"/>
      <c r="B43" s="247"/>
      <c r="C43" s="247"/>
      <c r="D43" s="247"/>
      <c r="E43" s="247"/>
      <c r="F43" s="58" t="s">
        <v>99</v>
      </c>
      <c r="G43" s="60">
        <v>6.4</v>
      </c>
      <c r="H43" s="59">
        <v>17</v>
      </c>
      <c r="I43" s="60">
        <v>3.7</v>
      </c>
      <c r="J43" s="61">
        <v>5.5</v>
      </c>
      <c r="K43" s="61">
        <v>3.6</v>
      </c>
      <c r="L43" s="61">
        <v>5.5</v>
      </c>
      <c r="M43" s="61">
        <v>4.5999999999999996</v>
      </c>
      <c r="N43" s="61">
        <v>3.5</v>
      </c>
      <c r="O43" s="62">
        <v>3.6</v>
      </c>
      <c r="P43" s="63">
        <v>3.9</v>
      </c>
      <c r="Q43" s="236" t="str">
        <f t="shared" ref="Q43" si="4">IF(COUNTIF(R43,"超過")&gt;0,"×","○")</f>
        <v>○</v>
      </c>
      <c r="R43" s="54" t="str">
        <f>IF(P43="&lt;0.5","適合",IF(P43&gt;E42,"超過","適合"))</f>
        <v>適合</v>
      </c>
    </row>
    <row r="44" spans="1:18" ht="20.100000000000001" customHeight="1" thickTop="1" x14ac:dyDescent="0.15">
      <c r="A44" s="255" t="s">
        <v>100</v>
      </c>
      <c r="B44" s="256"/>
      <c r="C44" s="256"/>
      <c r="D44" s="256"/>
      <c r="E44" s="256"/>
      <c r="F44" s="256"/>
      <c r="G44" s="65">
        <v>5</v>
      </c>
      <c r="H44" s="65">
        <v>4</v>
      </c>
      <c r="I44" s="64">
        <v>2</v>
      </c>
      <c r="J44" s="66">
        <v>1</v>
      </c>
      <c r="K44" s="66">
        <v>1</v>
      </c>
      <c r="L44" s="66">
        <v>0</v>
      </c>
      <c r="M44" s="66">
        <v>0</v>
      </c>
      <c r="N44" s="66">
        <v>1</v>
      </c>
      <c r="O44" s="67">
        <v>2</v>
      </c>
      <c r="P44" s="68">
        <f>COUNTIF(Q4:Q43,"×")</f>
        <v>3</v>
      </c>
      <c r="R44" s="2">
        <f>COUNTIF(R4:R43,"超過")</f>
        <v>3</v>
      </c>
    </row>
    <row r="45" spans="1:18" ht="20.100000000000001" customHeight="1" x14ac:dyDescent="0.15">
      <c r="A45" s="244" t="s">
        <v>101</v>
      </c>
      <c r="B45" s="242"/>
      <c r="C45" s="242"/>
      <c r="D45" s="242"/>
      <c r="E45" s="242"/>
      <c r="F45" s="242"/>
      <c r="G45" s="69">
        <v>36</v>
      </c>
      <c r="H45" s="69">
        <v>36</v>
      </c>
      <c r="I45" s="69">
        <v>36</v>
      </c>
      <c r="J45" s="70">
        <v>36</v>
      </c>
      <c r="K45" s="70">
        <v>36</v>
      </c>
      <c r="L45" s="70">
        <v>36</v>
      </c>
      <c r="M45" s="70">
        <v>36</v>
      </c>
      <c r="N45" s="70">
        <v>36</v>
      </c>
      <c r="O45" s="71">
        <v>35</v>
      </c>
      <c r="P45" s="72">
        <v>35</v>
      </c>
    </row>
    <row r="46" spans="1:18" ht="20.100000000000001" customHeight="1" thickBot="1" x14ac:dyDescent="0.2">
      <c r="A46" s="257" t="s">
        <v>102</v>
      </c>
      <c r="B46" s="258"/>
      <c r="C46" s="258"/>
      <c r="D46" s="258"/>
      <c r="E46" s="258"/>
      <c r="F46" s="258"/>
      <c r="G46" s="82">
        <f t="shared" ref="G46:N46" si="5">(G45-G44)/G45*100</f>
        <v>86.111111111111114</v>
      </c>
      <c r="H46" s="82">
        <f t="shared" si="5"/>
        <v>88.888888888888886</v>
      </c>
      <c r="I46" s="82">
        <f t="shared" si="5"/>
        <v>94.444444444444443</v>
      </c>
      <c r="J46" s="83">
        <f t="shared" si="5"/>
        <v>97.222222222222214</v>
      </c>
      <c r="K46" s="83">
        <f t="shared" si="5"/>
        <v>97.222222222222214</v>
      </c>
      <c r="L46" s="84">
        <f t="shared" si="5"/>
        <v>100</v>
      </c>
      <c r="M46" s="84">
        <f t="shared" si="5"/>
        <v>100</v>
      </c>
      <c r="N46" s="83">
        <f t="shared" si="5"/>
        <v>97.222222222222214</v>
      </c>
      <c r="O46" s="85">
        <f>(O45-O44)/O45*100</f>
        <v>94.285714285714278</v>
      </c>
      <c r="P46" s="85">
        <f>(P45-P44)/P45*100</f>
        <v>91.428571428571431</v>
      </c>
    </row>
    <row r="47" spans="1:18" ht="20.100000000000001" customHeight="1" x14ac:dyDescent="0.15">
      <c r="A47" s="73" t="s">
        <v>103</v>
      </c>
      <c r="B47" s="1" t="s">
        <v>104</v>
      </c>
    </row>
    <row r="48" spans="1:18" ht="20.100000000000001" customHeight="1" x14ac:dyDescent="0.15">
      <c r="A48" s="73" t="s">
        <v>103</v>
      </c>
      <c r="B48" s="1" t="s">
        <v>105</v>
      </c>
    </row>
    <row r="49" spans="1:16" ht="15" customHeight="1" x14ac:dyDescent="0.15">
      <c r="A49" s="74"/>
      <c r="B49" s="259"/>
      <c r="C49" s="259"/>
      <c r="D49" s="259"/>
      <c r="E49" s="259"/>
      <c r="F49" s="259"/>
      <c r="G49" s="259"/>
      <c r="H49" s="259"/>
      <c r="I49" s="259"/>
      <c r="J49" s="259"/>
      <c r="K49" s="75"/>
      <c r="L49" s="75"/>
      <c r="M49" s="75"/>
      <c r="N49" s="75"/>
      <c r="O49" s="75"/>
      <c r="P49" s="75"/>
    </row>
    <row r="50" spans="1:16" ht="15" customHeight="1" x14ac:dyDescent="0.15">
      <c r="A50" s="74"/>
      <c r="B50" s="259"/>
      <c r="C50" s="259"/>
      <c r="D50" s="259"/>
      <c r="E50" s="259"/>
      <c r="F50" s="259"/>
      <c r="G50" s="259"/>
      <c r="H50" s="259"/>
      <c r="I50" s="259"/>
      <c r="J50" s="259"/>
      <c r="K50" s="75"/>
      <c r="L50" s="75"/>
      <c r="M50" s="75"/>
      <c r="N50" s="75"/>
      <c r="O50" s="75"/>
      <c r="P50" s="75"/>
    </row>
    <row r="51" spans="1:16" ht="15" customHeight="1" x14ac:dyDescent="0.15"/>
    <row r="52" spans="1:16" ht="15" customHeight="1" x14ac:dyDescent="0.15">
      <c r="D52" s="1" t="s">
        <v>29</v>
      </c>
      <c r="E52" s="1">
        <f>COUNTIF($D$4:$D$43,D52)</f>
        <v>22</v>
      </c>
    </row>
    <row r="53" spans="1:16" ht="15" customHeight="1" x14ac:dyDescent="0.15">
      <c r="D53" s="1" t="s">
        <v>16</v>
      </c>
      <c r="E53" s="1">
        <f>COUNTIF($D$4:$D$43,D53)</f>
        <v>3</v>
      </c>
    </row>
    <row r="54" spans="1:16" ht="15" customHeight="1" x14ac:dyDescent="0.15">
      <c r="D54" s="1" t="s">
        <v>19</v>
      </c>
      <c r="E54" s="1">
        <f>COUNTIF($D$4:$D$43,D54)</f>
        <v>6</v>
      </c>
    </row>
    <row r="55" spans="1:16" x14ac:dyDescent="0.15">
      <c r="D55" s="1" t="s">
        <v>73</v>
      </c>
      <c r="E55" s="1">
        <f>COUNTIF($D$4:$D$43,D55)</f>
        <v>3</v>
      </c>
    </row>
    <row r="56" spans="1:16" x14ac:dyDescent="0.15">
      <c r="D56" s="1" t="s">
        <v>26</v>
      </c>
      <c r="E56" s="1">
        <f>COUNTIF($D$4:$D$43,D56)</f>
        <v>2</v>
      </c>
    </row>
  </sheetData>
  <mergeCells count="55">
    <mergeCell ref="A44:F44"/>
    <mergeCell ref="A45:F45"/>
    <mergeCell ref="A46:F46"/>
    <mergeCell ref="B49:J50"/>
    <mergeCell ref="A42:A43"/>
    <mergeCell ref="B42:B43"/>
    <mergeCell ref="C42:C43"/>
    <mergeCell ref="D42:D43"/>
    <mergeCell ref="E42:E43"/>
    <mergeCell ref="A40:A41"/>
    <mergeCell ref="B40:B41"/>
    <mergeCell ref="C40:C41"/>
    <mergeCell ref="D40:D41"/>
    <mergeCell ref="E40:E41"/>
    <mergeCell ref="F40:F41"/>
    <mergeCell ref="N38:N39"/>
    <mergeCell ref="P38:P39"/>
    <mergeCell ref="Q38:Q39"/>
    <mergeCell ref="R38:R39"/>
    <mergeCell ref="M40:M41"/>
    <mergeCell ref="N40:N41"/>
    <mergeCell ref="P40:P41"/>
    <mergeCell ref="Q40:Q41"/>
    <mergeCell ref="R40:R41"/>
    <mergeCell ref="D31:D32"/>
    <mergeCell ref="E31:E32"/>
    <mergeCell ref="Q31:Q32"/>
    <mergeCell ref="F38:F39"/>
    <mergeCell ref="M38:M39"/>
    <mergeCell ref="A38:A39"/>
    <mergeCell ref="B38:B39"/>
    <mergeCell ref="C38:C39"/>
    <mergeCell ref="D38:D39"/>
    <mergeCell ref="E38:E39"/>
    <mergeCell ref="A21:A22"/>
    <mergeCell ref="A23:A24"/>
    <mergeCell ref="A25:A26"/>
    <mergeCell ref="A31:A32"/>
    <mergeCell ref="B31:B32"/>
    <mergeCell ref="F2:F3"/>
    <mergeCell ref="O38:O39"/>
    <mergeCell ref="O40:O41"/>
    <mergeCell ref="Q42:Q43"/>
    <mergeCell ref="A2:A3"/>
    <mergeCell ref="B2:B3"/>
    <mergeCell ref="C2:C3"/>
    <mergeCell ref="D2:D3"/>
    <mergeCell ref="E2:E3"/>
    <mergeCell ref="C31:C32"/>
    <mergeCell ref="A4:A6"/>
    <mergeCell ref="A7:A8"/>
    <mergeCell ref="A9:A10"/>
    <mergeCell ref="A12:A13"/>
    <mergeCell ref="A16:A18"/>
    <mergeCell ref="A19:A20"/>
  </mergeCells>
  <phoneticPr fontId="2"/>
  <conditionalFormatting sqref="P12:P13 P4 G4:M4 G12:M13">
    <cfRule type="cellIs" dxfId="99" priority="51" operator="equal">
      <formula>"&lt;0.5"</formula>
    </cfRule>
    <cfRule type="cellIs" dxfId="98" priority="52" operator="greaterThan">
      <formula>3</formula>
    </cfRule>
  </conditionalFormatting>
  <conditionalFormatting sqref="P29 P31:P32 P27 P5:P7 G5:M7 G27:M27 G31:M32 G29:M29">
    <cfRule type="cellIs" dxfId="97" priority="49" operator="equal">
      <formula>"&lt;0.5"</formula>
    </cfRule>
    <cfRule type="cellIs" dxfId="96" priority="50" operator="greaterThan">
      <formula>5</formula>
    </cfRule>
  </conditionalFormatting>
  <conditionalFormatting sqref="P35:P41 P33 P14:P26 P9:P11 G9:M11 G14:M26 G33:M33 G35:M41">
    <cfRule type="cellIs" dxfId="95" priority="47" operator="equal">
      <formula>"&lt;0.5"</formula>
    </cfRule>
    <cfRule type="cellIs" dxfId="94" priority="48" operator="greaterThan">
      <formula>2</formula>
    </cfRule>
  </conditionalFormatting>
  <conditionalFormatting sqref="P42:P43 P34 P28 G28:M28 G34:M34 G42:M43">
    <cfRule type="cellIs" dxfId="93" priority="45" operator="equal">
      <formula>"&lt;0.5"</formula>
    </cfRule>
    <cfRule type="cellIs" dxfId="92" priority="46" operator="greaterThan">
      <formula>8</formula>
    </cfRule>
  </conditionalFormatting>
  <conditionalFormatting sqref="P8 P30 G30:M30 G8:M8">
    <cfRule type="cellIs" dxfId="91" priority="43" operator="equal">
      <formula>"&lt;0.5"</formula>
    </cfRule>
    <cfRule type="cellIs" dxfId="90" priority="44" operator="greaterThan">
      <formula>10</formula>
    </cfRule>
  </conditionalFormatting>
  <conditionalFormatting sqref="R1:R41 R44:R1048576">
    <cfRule type="cellIs" dxfId="89" priority="42" operator="equal">
      <formula>"超過"</formula>
    </cfRule>
  </conditionalFormatting>
  <conditionalFormatting sqref="N12:N13 N4">
    <cfRule type="cellIs" dxfId="88" priority="20" operator="equal">
      <formula>"&lt;0.5"</formula>
    </cfRule>
    <cfRule type="cellIs" dxfId="87" priority="21" operator="greaterThan">
      <formula>3</formula>
    </cfRule>
  </conditionalFormatting>
  <conditionalFormatting sqref="N29 N31:N32 N27 N5:N7">
    <cfRule type="cellIs" dxfId="86" priority="18" operator="equal">
      <formula>"&lt;0.5"</formula>
    </cfRule>
    <cfRule type="cellIs" dxfId="85" priority="19" operator="greaterThan">
      <formula>5</formula>
    </cfRule>
  </conditionalFormatting>
  <conditionalFormatting sqref="N35:N41 N33 N14:N26 N9:N11">
    <cfRule type="cellIs" dxfId="84" priority="16" operator="equal">
      <formula>"&lt;0.5"</formula>
    </cfRule>
    <cfRule type="cellIs" dxfId="83" priority="17" operator="greaterThan">
      <formula>2</formula>
    </cfRule>
  </conditionalFormatting>
  <conditionalFormatting sqref="N42:N43 N34 N28">
    <cfRule type="cellIs" dxfId="82" priority="14" operator="equal">
      <formula>"&lt;0.5"</formula>
    </cfRule>
    <cfRule type="cellIs" dxfId="81" priority="15" operator="greaterThan">
      <formula>8</formula>
    </cfRule>
  </conditionalFormatting>
  <conditionalFormatting sqref="N8 N30">
    <cfRule type="cellIs" dxfId="80" priority="12" operator="equal">
      <formula>"&lt;0.5"</formula>
    </cfRule>
    <cfRule type="cellIs" dxfId="79" priority="13" operator="greaterThan">
      <formula>10</formula>
    </cfRule>
  </conditionalFormatting>
  <conditionalFormatting sqref="O12:O13 O4">
    <cfRule type="cellIs" dxfId="78" priority="10" operator="equal">
      <formula>"&lt;0.5"</formula>
    </cfRule>
    <cfRule type="cellIs" dxfId="77" priority="11" operator="greaterThan">
      <formula>3</formula>
    </cfRule>
  </conditionalFormatting>
  <conditionalFormatting sqref="O29 O31:O32 O27 O5:O7">
    <cfRule type="cellIs" dxfId="76" priority="8" operator="equal">
      <formula>"&lt;0.5"</formula>
    </cfRule>
    <cfRule type="cellIs" dxfId="75" priority="9" operator="greaterThan">
      <formula>5</formula>
    </cfRule>
  </conditionalFormatting>
  <conditionalFormatting sqref="O35:O41 O33 O14:O26 O9:O11">
    <cfRule type="cellIs" dxfId="74" priority="6" operator="equal">
      <formula>"&lt;0.5"</formula>
    </cfRule>
    <cfRule type="cellIs" dxfId="73" priority="7" operator="greaterThan">
      <formula>2</formula>
    </cfRule>
  </conditionalFormatting>
  <conditionalFormatting sqref="O42:O43 O34 O28">
    <cfRule type="cellIs" dxfId="72" priority="4" operator="equal">
      <formula>"&lt;0.5"</formula>
    </cfRule>
    <cfRule type="cellIs" dxfId="71" priority="5" operator="greaterThan">
      <formula>8</formula>
    </cfRule>
  </conditionalFormatting>
  <conditionalFormatting sqref="O8 O30">
    <cfRule type="cellIs" dxfId="70" priority="2" operator="equal">
      <formula>"&lt;0.5"</formula>
    </cfRule>
    <cfRule type="cellIs" dxfId="69" priority="3" operator="greaterThan">
      <formula>10</formula>
    </cfRule>
  </conditionalFormatting>
  <conditionalFormatting sqref="R42:R43">
    <cfRule type="cellIs" dxfId="68" priority="1" operator="equal">
      <formula>"超過"</formula>
    </cfRule>
  </conditionalFormatting>
  <pageMargins left="0.8" right="0.35433070866141736" top="0.78740157480314965" bottom="0.51181102362204722" header="0.39370078740157483" footer="0.51181102362204722"/>
  <pageSetup paperSize="9" scale="79" firstPageNumber="21" orientation="portrait" useFirstPageNumber="1" r:id="rId1"/>
  <headerFooter alignWithMargins="0">
    <oddHeader>&amp;R&amp;12＜資料①＞</oddHeader>
  </headerFooter>
  <rowBreaks count="1" manualBreakCount="1">
    <brk id="4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view="pageBreakPreview" zoomScaleNormal="115" zoomScaleSheetLayoutView="100" workbookViewId="0">
      <pane xSplit="6" ySplit="3" topLeftCell="G4" activePane="bottomRight" state="frozen"/>
      <selection activeCell="H23" sqref="H23"/>
      <selection pane="topRight" activeCell="H23" sqref="H23"/>
      <selection pane="bottomLeft" activeCell="H23" sqref="H23"/>
      <selection pane="bottomRight" activeCell="T25" sqref="T25"/>
    </sheetView>
  </sheetViews>
  <sheetFormatPr defaultRowHeight="12" x14ac:dyDescent="0.15"/>
  <cols>
    <col min="1" max="2" width="3.875" style="86" customWidth="1"/>
    <col min="3" max="3" width="11.5" style="86" customWidth="1"/>
    <col min="4" max="4" width="3.75" style="86" customWidth="1"/>
    <col min="5" max="5" width="3" style="86" customWidth="1"/>
    <col min="6" max="6" width="25.125" style="86" customWidth="1"/>
    <col min="7" max="8" width="5.625" style="86" customWidth="1"/>
    <col min="9" max="16" width="5.625" style="87" customWidth="1"/>
    <col min="17" max="16384" width="9" style="86"/>
  </cols>
  <sheetData>
    <row r="1" spans="1:18" ht="18.75" customHeight="1" x14ac:dyDescent="0.15">
      <c r="A1" s="86" t="s">
        <v>110</v>
      </c>
    </row>
    <row r="2" spans="1:18" ht="24" customHeight="1" thickBot="1" x14ac:dyDescent="0.2">
      <c r="A2" s="279" t="s">
        <v>111</v>
      </c>
      <c r="B2" s="280" t="s">
        <v>2</v>
      </c>
      <c r="C2" s="281" t="s">
        <v>3</v>
      </c>
      <c r="D2" s="280" t="s">
        <v>4</v>
      </c>
      <c r="E2" s="280" t="s">
        <v>5</v>
      </c>
      <c r="F2" s="261" t="s">
        <v>6</v>
      </c>
      <c r="G2" s="88"/>
      <c r="H2" s="88"/>
      <c r="I2" s="88"/>
      <c r="J2" s="88"/>
      <c r="K2" s="89"/>
      <c r="L2" s="90"/>
      <c r="M2" s="90"/>
      <c r="N2" s="90"/>
      <c r="O2" s="90"/>
      <c r="P2" s="91"/>
    </row>
    <row r="3" spans="1:18" ht="52.5" customHeight="1" x14ac:dyDescent="0.15">
      <c r="A3" s="279"/>
      <c r="B3" s="280"/>
      <c r="C3" s="261"/>
      <c r="D3" s="280"/>
      <c r="E3" s="280"/>
      <c r="F3" s="261"/>
      <c r="G3" s="92" t="s">
        <v>112</v>
      </c>
      <c r="H3" s="92" t="s">
        <v>8</v>
      </c>
      <c r="I3" s="92" t="s">
        <v>9</v>
      </c>
      <c r="J3" s="93" t="s">
        <v>10</v>
      </c>
      <c r="K3" s="94" t="s">
        <v>113</v>
      </c>
      <c r="L3" s="94" t="s">
        <v>114</v>
      </c>
      <c r="M3" s="94" t="s">
        <v>115</v>
      </c>
      <c r="N3" s="95" t="s">
        <v>116</v>
      </c>
      <c r="O3" s="96" t="s">
        <v>117</v>
      </c>
      <c r="P3" s="97" t="s">
        <v>118</v>
      </c>
      <c r="R3" s="86" t="s">
        <v>14</v>
      </c>
    </row>
    <row r="4" spans="1:18" ht="20.100000000000001" customHeight="1" x14ac:dyDescent="0.15">
      <c r="A4" s="261">
        <v>1</v>
      </c>
      <c r="B4" s="266">
        <v>1</v>
      </c>
      <c r="C4" s="263" t="s">
        <v>119</v>
      </c>
      <c r="D4" s="263" t="s">
        <v>120</v>
      </c>
      <c r="E4" s="263">
        <v>2</v>
      </c>
      <c r="F4" s="98" t="s">
        <v>121</v>
      </c>
      <c r="G4" s="99">
        <v>1.6</v>
      </c>
      <c r="H4" s="99">
        <v>1.8</v>
      </c>
      <c r="I4" s="10">
        <v>2.8</v>
      </c>
      <c r="J4" s="11">
        <v>1.4</v>
      </c>
      <c r="K4" s="11">
        <v>1.2</v>
      </c>
      <c r="L4" s="11">
        <v>1</v>
      </c>
      <c r="M4" s="11">
        <v>1.2</v>
      </c>
      <c r="N4" s="10">
        <v>1.4</v>
      </c>
      <c r="O4" s="12">
        <v>1</v>
      </c>
      <c r="P4" s="13">
        <v>1.4</v>
      </c>
      <c r="Q4" s="267" t="str">
        <f>IF(COUNTIF(R4:R6,"超過")&gt;0,"×","○")</f>
        <v>○</v>
      </c>
      <c r="R4" s="86" t="str">
        <f>IF(P4="&lt;0.5","適合",IF(P4&gt;E4,"超過","適合"))</f>
        <v>適合</v>
      </c>
    </row>
    <row r="5" spans="1:18" ht="20.100000000000001" customHeight="1" x14ac:dyDescent="0.15">
      <c r="A5" s="261"/>
      <c r="B5" s="264"/>
      <c r="C5" s="264"/>
      <c r="D5" s="264"/>
      <c r="E5" s="264"/>
      <c r="F5" s="100" t="s">
        <v>122</v>
      </c>
      <c r="G5" s="101">
        <v>1.2</v>
      </c>
      <c r="H5" s="16">
        <v>1.8</v>
      </c>
      <c r="I5" s="16">
        <v>1</v>
      </c>
      <c r="J5" s="17">
        <v>1.4</v>
      </c>
      <c r="K5" s="17">
        <v>1.1000000000000001</v>
      </c>
      <c r="L5" s="17">
        <v>0.8</v>
      </c>
      <c r="M5" s="17">
        <v>1</v>
      </c>
      <c r="N5" s="16">
        <v>1.6</v>
      </c>
      <c r="O5" s="45">
        <v>1</v>
      </c>
      <c r="P5" s="46">
        <v>1.2</v>
      </c>
      <c r="Q5" s="268"/>
      <c r="R5" s="86" t="str">
        <f>IF(P5="&lt;0.5","適合",IF(P5&gt;E4,"超過","適合"))</f>
        <v>適合</v>
      </c>
    </row>
    <row r="6" spans="1:18" ht="20.100000000000001" customHeight="1" x14ac:dyDescent="0.15">
      <c r="A6" s="261"/>
      <c r="B6" s="265"/>
      <c r="C6" s="265"/>
      <c r="D6" s="265"/>
      <c r="E6" s="265"/>
      <c r="F6" s="102" t="s">
        <v>123</v>
      </c>
      <c r="G6" s="103">
        <v>1.8</v>
      </c>
      <c r="H6" s="103">
        <v>1.6</v>
      </c>
      <c r="I6" s="24">
        <v>0.6</v>
      </c>
      <c r="J6" s="25">
        <v>0.8</v>
      </c>
      <c r="K6" s="25">
        <v>1</v>
      </c>
      <c r="L6" s="25">
        <v>1.2</v>
      </c>
      <c r="M6" s="25">
        <v>1.6</v>
      </c>
      <c r="N6" s="24">
        <v>1.2</v>
      </c>
      <c r="O6" s="26">
        <v>1</v>
      </c>
      <c r="P6" s="27">
        <v>1.2</v>
      </c>
      <c r="Q6" s="268"/>
      <c r="R6" s="86" t="str">
        <f>IF(P6="&lt;0.5","適合",IF(P6&gt;E4,"超過","適合"))</f>
        <v>適合</v>
      </c>
    </row>
    <row r="7" spans="1:18" ht="20.100000000000001" customHeight="1" x14ac:dyDescent="0.15">
      <c r="A7" s="263">
        <v>2</v>
      </c>
      <c r="B7" s="263">
        <v>2</v>
      </c>
      <c r="C7" s="263" t="s">
        <v>124</v>
      </c>
      <c r="D7" s="263" t="s">
        <v>120</v>
      </c>
      <c r="E7" s="263">
        <v>2</v>
      </c>
      <c r="F7" s="277" t="s">
        <v>125</v>
      </c>
      <c r="G7" s="263">
        <v>1.6</v>
      </c>
      <c r="H7" s="263">
        <v>1</v>
      </c>
      <c r="I7" s="263">
        <v>1</v>
      </c>
      <c r="J7" s="263">
        <v>0.6</v>
      </c>
      <c r="K7" s="263">
        <v>1.1000000000000001</v>
      </c>
      <c r="L7" s="263">
        <v>1.2</v>
      </c>
      <c r="M7" s="263">
        <v>1.1000000000000001</v>
      </c>
      <c r="N7" s="263">
        <v>1.2</v>
      </c>
      <c r="O7" s="234">
        <v>1.6</v>
      </c>
      <c r="P7" s="252">
        <v>0.7</v>
      </c>
      <c r="Q7" s="86" t="str">
        <f>IF(COUNTIF(R7,"超過")&gt;0,"×","○")</f>
        <v>○</v>
      </c>
      <c r="R7" s="86" t="str">
        <f>IF(P7="&lt;0.5","適合",IF(P7&gt;E7,"超過","適合"))</f>
        <v>適合</v>
      </c>
    </row>
    <row r="8" spans="1:18" ht="20.100000000000001" customHeight="1" x14ac:dyDescent="0.15">
      <c r="A8" s="276">
        <v>2</v>
      </c>
      <c r="B8" s="276">
        <v>2</v>
      </c>
      <c r="C8" s="276" t="s">
        <v>124</v>
      </c>
      <c r="D8" s="276" t="s">
        <v>120</v>
      </c>
      <c r="E8" s="276">
        <v>2</v>
      </c>
      <c r="F8" s="278" t="s">
        <v>125</v>
      </c>
      <c r="G8" s="276">
        <v>1.6</v>
      </c>
      <c r="H8" s="276">
        <v>1</v>
      </c>
      <c r="I8" s="276">
        <v>1</v>
      </c>
      <c r="J8" s="276">
        <v>0.6</v>
      </c>
      <c r="K8" s="276">
        <v>1.1000000000000001</v>
      </c>
      <c r="L8" s="276">
        <v>1.2</v>
      </c>
      <c r="M8" s="276">
        <v>1.1000000000000001</v>
      </c>
      <c r="N8" s="276">
        <v>1.2</v>
      </c>
      <c r="O8" s="235">
        <v>1.6</v>
      </c>
      <c r="P8" s="253">
        <v>0.7</v>
      </c>
      <c r="Q8" s="86" t="str">
        <f>IF(COUNTIF(R8,"超過")&gt;0,"×","○")</f>
        <v>○</v>
      </c>
      <c r="R8" s="86" t="str">
        <f>IF(P8="&lt;0.5","適合",IF(P8&gt;E8,"超過","適合"))</f>
        <v>適合</v>
      </c>
    </row>
    <row r="9" spans="1:18" ht="20.100000000000001" customHeight="1" x14ac:dyDescent="0.15">
      <c r="A9" s="263">
        <v>3</v>
      </c>
      <c r="B9" s="263">
        <v>3</v>
      </c>
      <c r="C9" s="263" t="s">
        <v>126</v>
      </c>
      <c r="D9" s="263" t="s">
        <v>120</v>
      </c>
      <c r="E9" s="263">
        <v>2</v>
      </c>
      <c r="F9" s="98" t="s">
        <v>127</v>
      </c>
      <c r="G9" s="104">
        <v>1</v>
      </c>
      <c r="H9" s="10">
        <v>2</v>
      </c>
      <c r="I9" s="10">
        <v>0.9</v>
      </c>
      <c r="J9" s="11">
        <v>1.5</v>
      </c>
      <c r="K9" s="11">
        <v>1.4</v>
      </c>
      <c r="L9" s="11">
        <v>1.3</v>
      </c>
      <c r="M9" s="11">
        <v>1.7</v>
      </c>
      <c r="N9" s="10">
        <v>1.2</v>
      </c>
      <c r="O9" s="12">
        <v>1.2</v>
      </c>
      <c r="P9" s="13">
        <v>1.1000000000000001</v>
      </c>
      <c r="Q9" s="267" t="str">
        <f>IF(COUNTIF(R9:R11,"超過")&gt;0,"×","○")</f>
        <v>○</v>
      </c>
      <c r="R9" s="86" t="str">
        <f>IF(P9="&lt;0.5","適合",IF(P9&gt;E9,"超過","適合"))</f>
        <v>適合</v>
      </c>
    </row>
    <row r="10" spans="1:18" ht="20.100000000000001" customHeight="1" x14ac:dyDescent="0.15">
      <c r="A10" s="269"/>
      <c r="B10" s="264"/>
      <c r="C10" s="264"/>
      <c r="D10" s="264"/>
      <c r="E10" s="264"/>
      <c r="F10" s="100" t="s">
        <v>128</v>
      </c>
      <c r="G10" s="101">
        <v>1.4</v>
      </c>
      <c r="H10" s="101">
        <v>1.4</v>
      </c>
      <c r="I10" s="16">
        <v>1</v>
      </c>
      <c r="J10" s="17">
        <v>0.8</v>
      </c>
      <c r="K10" s="17">
        <v>1.3</v>
      </c>
      <c r="L10" s="17">
        <v>1.6</v>
      </c>
      <c r="M10" s="17">
        <v>1.8</v>
      </c>
      <c r="N10" s="16">
        <v>1.5</v>
      </c>
      <c r="O10" s="45">
        <v>1.1000000000000001</v>
      </c>
      <c r="P10" s="46">
        <v>0.8</v>
      </c>
      <c r="Q10" s="268"/>
      <c r="R10" s="86" t="str">
        <f>IF(P10="&lt;0.5","適合",IF(P10&gt;E9,"超過","適合"))</f>
        <v>適合</v>
      </c>
    </row>
    <row r="11" spans="1:18" ht="20.100000000000001" customHeight="1" x14ac:dyDescent="0.15">
      <c r="A11" s="265"/>
      <c r="B11" s="265"/>
      <c r="C11" s="265"/>
      <c r="D11" s="265"/>
      <c r="E11" s="265"/>
      <c r="F11" s="102" t="s">
        <v>129</v>
      </c>
      <c r="G11" s="103">
        <v>1.4</v>
      </c>
      <c r="H11" s="103">
        <v>0.9</v>
      </c>
      <c r="I11" s="24">
        <v>0.6</v>
      </c>
      <c r="J11" s="25">
        <v>1.1000000000000001</v>
      </c>
      <c r="K11" s="25">
        <v>1.1000000000000001</v>
      </c>
      <c r="L11" s="25">
        <v>1.3</v>
      </c>
      <c r="M11" s="25">
        <v>1.4</v>
      </c>
      <c r="N11" s="24">
        <v>1.2</v>
      </c>
      <c r="O11" s="26">
        <v>0.6</v>
      </c>
      <c r="P11" s="27">
        <v>1.1000000000000001</v>
      </c>
      <c r="Q11" s="268"/>
      <c r="R11" s="86" t="str">
        <f>IF(P11="&lt;0.5","適合",IF(P11&gt;E9,"超過","適合"))</f>
        <v>適合</v>
      </c>
    </row>
    <row r="12" spans="1:18" ht="20.100000000000001" customHeight="1" x14ac:dyDescent="0.15">
      <c r="A12" s="263">
        <v>4</v>
      </c>
      <c r="B12" s="266">
        <v>4</v>
      </c>
      <c r="C12" s="263" t="s">
        <v>130</v>
      </c>
      <c r="D12" s="263" t="s">
        <v>120</v>
      </c>
      <c r="E12" s="263">
        <v>2</v>
      </c>
      <c r="F12" s="98" t="s">
        <v>131</v>
      </c>
      <c r="G12" s="99">
        <v>1.5</v>
      </c>
      <c r="H12" s="99">
        <v>1.8</v>
      </c>
      <c r="I12" s="10">
        <v>0.5</v>
      </c>
      <c r="J12" s="11">
        <v>0.6</v>
      </c>
      <c r="K12" s="11">
        <v>1.2</v>
      </c>
      <c r="L12" s="11">
        <v>0.6</v>
      </c>
      <c r="M12" s="11">
        <v>1.2</v>
      </c>
      <c r="N12" s="10">
        <v>1.8</v>
      </c>
      <c r="O12" s="12">
        <v>1.9</v>
      </c>
      <c r="P12" s="13">
        <v>1.9</v>
      </c>
      <c r="Q12" s="267" t="str">
        <f>IF(COUNTIF(R12:R16,"超過")&gt;0,"×","○")</f>
        <v>×</v>
      </c>
      <c r="R12" s="86" t="str">
        <f>IF(P12="&lt;0.5","適合",IF(P12&gt;E12,"超過","適合"))</f>
        <v>適合</v>
      </c>
    </row>
    <row r="13" spans="1:18" ht="20.100000000000001" customHeight="1" x14ac:dyDescent="0.15">
      <c r="A13" s="269"/>
      <c r="B13" s="264"/>
      <c r="C13" s="264"/>
      <c r="D13" s="264"/>
      <c r="E13" s="264"/>
      <c r="F13" s="100" t="s">
        <v>132</v>
      </c>
      <c r="G13" s="105">
        <v>3.7</v>
      </c>
      <c r="H13" s="101">
        <v>3.2</v>
      </c>
      <c r="I13" s="16">
        <v>1.2</v>
      </c>
      <c r="J13" s="17">
        <v>2</v>
      </c>
      <c r="K13" s="17">
        <v>3.2</v>
      </c>
      <c r="L13" s="17">
        <v>1.2</v>
      </c>
      <c r="M13" s="17">
        <v>1.4</v>
      </c>
      <c r="N13" s="16">
        <v>3.3</v>
      </c>
      <c r="O13" s="45">
        <v>2.2999999999999998</v>
      </c>
      <c r="P13" s="46">
        <v>2.2000000000000002</v>
      </c>
      <c r="Q13" s="268"/>
      <c r="R13" s="86" t="str">
        <f>IF(P13="&lt;0.5","適合",IF(P13&gt;E12,"超過","適合"))</f>
        <v>超過</v>
      </c>
    </row>
    <row r="14" spans="1:18" ht="20.100000000000001" customHeight="1" x14ac:dyDescent="0.15">
      <c r="A14" s="264"/>
      <c r="B14" s="264"/>
      <c r="C14" s="264"/>
      <c r="D14" s="264"/>
      <c r="E14" s="264"/>
      <c r="F14" s="100" t="s">
        <v>133</v>
      </c>
      <c r="G14" s="101">
        <v>1.5</v>
      </c>
      <c r="H14" s="101">
        <v>1.6</v>
      </c>
      <c r="I14" s="16">
        <v>0.8</v>
      </c>
      <c r="J14" s="17">
        <v>0.8</v>
      </c>
      <c r="K14" s="17">
        <v>1.2</v>
      </c>
      <c r="L14" s="17">
        <v>0.6</v>
      </c>
      <c r="M14" s="17">
        <v>0.8</v>
      </c>
      <c r="N14" s="16">
        <v>1.8</v>
      </c>
      <c r="O14" s="45">
        <v>1.9</v>
      </c>
      <c r="P14" s="46">
        <v>1.9</v>
      </c>
      <c r="Q14" s="268"/>
      <c r="R14" s="86" t="str">
        <f>IF(P14="&lt;0.5","適合",IF(P14&gt;E12,"超過","適合"))</f>
        <v>適合</v>
      </c>
    </row>
    <row r="15" spans="1:18" ht="20.100000000000001" customHeight="1" x14ac:dyDescent="0.15">
      <c r="A15" s="264"/>
      <c r="B15" s="264"/>
      <c r="C15" s="264"/>
      <c r="D15" s="264"/>
      <c r="E15" s="264"/>
      <c r="F15" s="100" t="s">
        <v>134</v>
      </c>
      <c r="G15" s="101">
        <v>2.6</v>
      </c>
      <c r="H15" s="101">
        <v>1.8</v>
      </c>
      <c r="I15" s="16">
        <v>2</v>
      </c>
      <c r="J15" s="17">
        <v>1.6</v>
      </c>
      <c r="K15" s="17">
        <v>2</v>
      </c>
      <c r="L15" s="17">
        <v>0.7</v>
      </c>
      <c r="M15" s="17">
        <v>1.2</v>
      </c>
      <c r="N15" s="16">
        <v>2.5</v>
      </c>
      <c r="O15" s="45">
        <v>2.2999999999999998</v>
      </c>
      <c r="P15" s="46">
        <v>2.2000000000000002</v>
      </c>
      <c r="Q15" s="268"/>
      <c r="R15" s="86" t="str">
        <f>IF(P15="&lt;0.5","適合",IF(P15&gt;E12,"超過","適合"))</f>
        <v>超過</v>
      </c>
    </row>
    <row r="16" spans="1:18" ht="20.100000000000001" customHeight="1" x14ac:dyDescent="0.15">
      <c r="A16" s="265"/>
      <c r="B16" s="265"/>
      <c r="C16" s="265"/>
      <c r="D16" s="265"/>
      <c r="E16" s="265"/>
      <c r="F16" s="102" t="s">
        <v>135</v>
      </c>
      <c r="G16" s="24">
        <v>2</v>
      </c>
      <c r="H16" s="103">
        <v>2.4</v>
      </c>
      <c r="I16" s="24">
        <v>0.6</v>
      </c>
      <c r="J16" s="25">
        <v>0.8</v>
      </c>
      <c r="K16" s="25">
        <v>0.6</v>
      </c>
      <c r="L16" s="25">
        <v>0.4</v>
      </c>
      <c r="M16" s="25">
        <v>0.8</v>
      </c>
      <c r="N16" s="24">
        <v>1.9</v>
      </c>
      <c r="O16" s="26">
        <v>1.9</v>
      </c>
      <c r="P16" s="27">
        <v>2.1</v>
      </c>
      <c r="Q16" s="268"/>
      <c r="R16" s="86" t="str">
        <f>IF(P16="&lt;0.5","適合",IF(P16&gt;E12,"超過","適合"))</f>
        <v>超過</v>
      </c>
    </row>
    <row r="17" spans="1:18" ht="20.100000000000001" customHeight="1" x14ac:dyDescent="0.15">
      <c r="A17" s="263">
        <v>5</v>
      </c>
      <c r="B17" s="263">
        <v>5</v>
      </c>
      <c r="C17" s="263" t="s">
        <v>136</v>
      </c>
      <c r="D17" s="263" t="s">
        <v>120</v>
      </c>
      <c r="E17" s="263">
        <v>2</v>
      </c>
      <c r="F17" s="98" t="s">
        <v>137</v>
      </c>
      <c r="G17" s="99">
        <v>1.5</v>
      </c>
      <c r="H17" s="99">
        <v>1.6</v>
      </c>
      <c r="I17" s="10">
        <v>1.6</v>
      </c>
      <c r="J17" s="11">
        <v>1.6</v>
      </c>
      <c r="K17" s="11">
        <v>1.8</v>
      </c>
      <c r="L17" s="11">
        <v>1.3</v>
      </c>
      <c r="M17" s="11">
        <v>1.5</v>
      </c>
      <c r="N17" s="10">
        <v>1.8</v>
      </c>
      <c r="O17" s="12">
        <v>1.8</v>
      </c>
      <c r="P17" s="13">
        <v>1.8</v>
      </c>
      <c r="Q17" s="267" t="str">
        <f>IF(COUNTIF(R17:R19,"超過")&gt;0,"×","○")</f>
        <v>○</v>
      </c>
      <c r="R17" s="86" t="str">
        <f>IF(P17="&lt;0.5","適合",IF(P17&gt;E17,"超過","適合"))</f>
        <v>適合</v>
      </c>
    </row>
    <row r="18" spans="1:18" ht="20.100000000000001" customHeight="1" x14ac:dyDescent="0.15">
      <c r="A18" s="269"/>
      <c r="B18" s="264"/>
      <c r="C18" s="264"/>
      <c r="D18" s="264"/>
      <c r="E18" s="264"/>
      <c r="F18" s="100" t="s">
        <v>138</v>
      </c>
      <c r="G18" s="101">
        <v>1.2</v>
      </c>
      <c r="H18" s="101">
        <v>1.4</v>
      </c>
      <c r="I18" s="16">
        <v>1.7</v>
      </c>
      <c r="J18" s="17">
        <v>1.5</v>
      </c>
      <c r="K18" s="17">
        <v>1.4</v>
      </c>
      <c r="L18" s="17">
        <v>1</v>
      </c>
      <c r="M18" s="17">
        <v>1.3</v>
      </c>
      <c r="N18" s="16">
        <v>1.9</v>
      </c>
      <c r="O18" s="45">
        <v>1.8</v>
      </c>
      <c r="P18" s="46">
        <v>1.8</v>
      </c>
      <c r="Q18" s="268"/>
      <c r="R18" s="86" t="str">
        <f>IF(P18="&lt;0.5","適合",IF(P18&gt;E17,"超過","適合"))</f>
        <v>適合</v>
      </c>
    </row>
    <row r="19" spans="1:18" ht="20.100000000000001" customHeight="1" x14ac:dyDescent="0.15">
      <c r="A19" s="276"/>
      <c r="B19" s="265"/>
      <c r="C19" s="265"/>
      <c r="D19" s="265"/>
      <c r="E19" s="265"/>
      <c r="F19" s="102" t="s">
        <v>139</v>
      </c>
      <c r="G19" s="103">
        <v>1.5</v>
      </c>
      <c r="H19" s="24">
        <v>1</v>
      </c>
      <c r="I19" s="24">
        <v>1.7</v>
      </c>
      <c r="J19" s="25">
        <v>1.2</v>
      </c>
      <c r="K19" s="25">
        <v>1.1000000000000001</v>
      </c>
      <c r="L19" s="25">
        <v>1.2</v>
      </c>
      <c r="M19" s="25">
        <v>1.5</v>
      </c>
      <c r="N19" s="24">
        <v>1.8</v>
      </c>
      <c r="O19" s="26">
        <v>1.8</v>
      </c>
      <c r="P19" s="27">
        <v>1.8</v>
      </c>
      <c r="Q19" s="268"/>
      <c r="R19" s="86" t="str">
        <f>IF(P19="&lt;0.5","適合",IF(P19&gt;E17,"超過","適合"))</f>
        <v>適合</v>
      </c>
    </row>
    <row r="20" spans="1:18" ht="20.100000000000001" customHeight="1" x14ac:dyDescent="0.15">
      <c r="A20" s="263">
        <v>6</v>
      </c>
      <c r="B20" s="263">
        <v>6</v>
      </c>
      <c r="C20" s="263" t="s">
        <v>140</v>
      </c>
      <c r="D20" s="263" t="s">
        <v>120</v>
      </c>
      <c r="E20" s="263">
        <v>2</v>
      </c>
      <c r="F20" s="277" t="s">
        <v>141</v>
      </c>
      <c r="G20" s="263">
        <v>1</v>
      </c>
      <c r="H20" s="263">
        <v>1.8</v>
      </c>
      <c r="I20" s="263">
        <v>1</v>
      </c>
      <c r="J20" s="263">
        <v>1.2</v>
      </c>
      <c r="K20" s="263">
        <v>1.6</v>
      </c>
      <c r="L20" s="263">
        <v>1.4</v>
      </c>
      <c r="M20" s="263">
        <v>1.2</v>
      </c>
      <c r="N20" s="263">
        <v>1.4</v>
      </c>
      <c r="O20" s="234">
        <v>1.4</v>
      </c>
      <c r="P20" s="252">
        <v>1.5</v>
      </c>
      <c r="Q20" s="86" t="str">
        <f>IF(COUNTIF(R20,"超過")&gt;0,"×","○")</f>
        <v>○</v>
      </c>
      <c r="R20" s="86" t="str">
        <f t="shared" ref="R20:R26" si="0">IF(P20="&lt;0.5","適合",IF(P20&gt;E20,"超過","適合"))</f>
        <v>適合</v>
      </c>
    </row>
    <row r="21" spans="1:18" ht="20.100000000000001" customHeight="1" x14ac:dyDescent="0.15">
      <c r="A21" s="276">
        <v>6</v>
      </c>
      <c r="B21" s="276">
        <v>6</v>
      </c>
      <c r="C21" s="276" t="s">
        <v>140</v>
      </c>
      <c r="D21" s="276" t="s">
        <v>120</v>
      </c>
      <c r="E21" s="276">
        <v>2</v>
      </c>
      <c r="F21" s="278" t="s">
        <v>142</v>
      </c>
      <c r="G21" s="276">
        <v>1</v>
      </c>
      <c r="H21" s="276">
        <v>1.8</v>
      </c>
      <c r="I21" s="276">
        <v>1</v>
      </c>
      <c r="J21" s="276">
        <v>1.2</v>
      </c>
      <c r="K21" s="276">
        <v>1.6</v>
      </c>
      <c r="L21" s="276">
        <v>1.4</v>
      </c>
      <c r="M21" s="276">
        <v>1.2</v>
      </c>
      <c r="N21" s="276">
        <v>1.4</v>
      </c>
      <c r="O21" s="235">
        <v>1.4</v>
      </c>
      <c r="P21" s="253">
        <v>1.5</v>
      </c>
      <c r="Q21" s="86" t="str">
        <f>IF(COUNTIF(R21,"超過")&gt;0,"×","○")</f>
        <v>○</v>
      </c>
      <c r="R21" s="86" t="str">
        <f t="shared" si="0"/>
        <v>適合</v>
      </c>
    </row>
    <row r="22" spans="1:18" ht="20.100000000000001" customHeight="1" x14ac:dyDescent="0.15">
      <c r="A22" s="263">
        <v>7</v>
      </c>
      <c r="B22" s="263">
        <v>7</v>
      </c>
      <c r="C22" s="263" t="s">
        <v>143</v>
      </c>
      <c r="D22" s="263" t="s">
        <v>120</v>
      </c>
      <c r="E22" s="263">
        <v>2</v>
      </c>
      <c r="F22" s="274" t="s">
        <v>144</v>
      </c>
      <c r="G22" s="270">
        <v>1.6</v>
      </c>
      <c r="H22" s="272">
        <v>1.2</v>
      </c>
      <c r="I22" s="270">
        <v>0.8</v>
      </c>
      <c r="J22" s="270">
        <v>1.2</v>
      </c>
      <c r="K22" s="270">
        <v>1.2</v>
      </c>
      <c r="L22" s="270">
        <v>1.6</v>
      </c>
      <c r="M22" s="250">
        <v>1.8</v>
      </c>
      <c r="N22" s="270">
        <v>1.3</v>
      </c>
      <c r="O22" s="234">
        <v>1</v>
      </c>
      <c r="P22" s="252">
        <v>1.2</v>
      </c>
      <c r="Q22" s="236" t="str">
        <f>IF(COUNTIF(R22:R23,"超過")&gt;0,"×","○")</f>
        <v>○</v>
      </c>
      <c r="R22" s="86" t="str">
        <f t="shared" si="0"/>
        <v>適合</v>
      </c>
    </row>
    <row r="23" spans="1:18" ht="20.100000000000001" customHeight="1" x14ac:dyDescent="0.15">
      <c r="A23" s="276"/>
      <c r="B23" s="276"/>
      <c r="C23" s="276"/>
      <c r="D23" s="276"/>
      <c r="E23" s="276"/>
      <c r="F23" s="275"/>
      <c r="G23" s="271"/>
      <c r="H23" s="273"/>
      <c r="I23" s="271"/>
      <c r="J23" s="271"/>
      <c r="K23" s="271"/>
      <c r="L23" s="271"/>
      <c r="M23" s="251"/>
      <c r="N23" s="271"/>
      <c r="O23" s="235"/>
      <c r="P23" s="253"/>
      <c r="Q23" s="236" t="str">
        <f t="shared" ref="Q23:Q29" si="1">IF(COUNTIF(R23,"超過")&gt;0,"×","○")</f>
        <v>○</v>
      </c>
      <c r="R23" s="86" t="str">
        <f t="shared" si="0"/>
        <v>適合</v>
      </c>
    </row>
    <row r="24" spans="1:18" ht="20.100000000000001" customHeight="1" x14ac:dyDescent="0.15">
      <c r="A24" s="263">
        <v>8</v>
      </c>
      <c r="B24" s="266">
        <v>8</v>
      </c>
      <c r="C24" s="263" t="s">
        <v>145</v>
      </c>
      <c r="D24" s="263" t="s">
        <v>120</v>
      </c>
      <c r="E24" s="263">
        <v>2</v>
      </c>
      <c r="F24" s="274" t="s">
        <v>146</v>
      </c>
      <c r="G24" s="270">
        <v>1.4</v>
      </c>
      <c r="H24" s="272">
        <v>1.2</v>
      </c>
      <c r="I24" s="270">
        <v>0.8</v>
      </c>
      <c r="J24" s="270">
        <v>0.9</v>
      </c>
      <c r="K24" s="270">
        <v>0.8</v>
      </c>
      <c r="L24" s="270">
        <v>1.4</v>
      </c>
      <c r="M24" s="250">
        <v>1.3</v>
      </c>
      <c r="N24" s="270">
        <v>1.4</v>
      </c>
      <c r="O24" s="234">
        <v>1.7</v>
      </c>
      <c r="P24" s="252">
        <v>1.1000000000000001</v>
      </c>
      <c r="Q24" s="236" t="str">
        <f>IF(COUNTIF(R24:R25,"超過")&gt;0,"×","○")</f>
        <v>○</v>
      </c>
      <c r="R24" s="86" t="str">
        <f t="shared" si="0"/>
        <v>適合</v>
      </c>
    </row>
    <row r="25" spans="1:18" ht="20.100000000000001" customHeight="1" x14ac:dyDescent="0.15">
      <c r="A25" s="265"/>
      <c r="B25" s="265"/>
      <c r="C25" s="265"/>
      <c r="D25" s="265"/>
      <c r="E25" s="265"/>
      <c r="F25" s="275"/>
      <c r="G25" s="271"/>
      <c r="H25" s="273"/>
      <c r="I25" s="271"/>
      <c r="J25" s="271"/>
      <c r="K25" s="271"/>
      <c r="L25" s="271"/>
      <c r="M25" s="251"/>
      <c r="N25" s="271"/>
      <c r="O25" s="235"/>
      <c r="P25" s="253"/>
      <c r="Q25" s="236" t="str">
        <f t="shared" si="1"/>
        <v>○</v>
      </c>
      <c r="R25" s="86" t="str">
        <f t="shared" si="0"/>
        <v>適合</v>
      </c>
    </row>
    <row r="26" spans="1:18" ht="20.100000000000001" customHeight="1" x14ac:dyDescent="0.15">
      <c r="A26" s="263">
        <v>9</v>
      </c>
      <c r="B26" s="263">
        <v>9</v>
      </c>
      <c r="C26" s="263" t="s">
        <v>147</v>
      </c>
      <c r="D26" s="263" t="s">
        <v>148</v>
      </c>
      <c r="E26" s="263">
        <v>3</v>
      </c>
      <c r="F26" s="106" t="s">
        <v>149</v>
      </c>
      <c r="G26" s="107">
        <v>1.8</v>
      </c>
      <c r="H26" s="108">
        <v>1.8</v>
      </c>
      <c r="I26" s="108">
        <v>1.8</v>
      </c>
      <c r="J26" s="109">
        <v>1.5</v>
      </c>
      <c r="K26" s="109">
        <v>1.7</v>
      </c>
      <c r="L26" s="109">
        <v>1.7</v>
      </c>
      <c r="M26" s="109">
        <v>1.6</v>
      </c>
      <c r="N26" s="108">
        <v>1.8</v>
      </c>
      <c r="O26" s="12">
        <v>1.9</v>
      </c>
      <c r="P26" s="13">
        <v>1.8</v>
      </c>
      <c r="Q26" s="236" t="str">
        <f>IF(COUNTIF(R26:R27,"超過")&gt;0,"×","○")</f>
        <v>○</v>
      </c>
      <c r="R26" s="86" t="str">
        <f t="shared" si="0"/>
        <v>適合</v>
      </c>
    </row>
    <row r="27" spans="1:18" ht="20.100000000000001" customHeight="1" x14ac:dyDescent="0.15">
      <c r="A27" s="269"/>
      <c r="B27" s="265"/>
      <c r="C27" s="265"/>
      <c r="D27" s="265"/>
      <c r="E27" s="265"/>
      <c r="F27" s="102" t="s">
        <v>150</v>
      </c>
      <c r="G27" s="111">
        <v>1.6</v>
      </c>
      <c r="H27" s="112">
        <v>1.8</v>
      </c>
      <c r="I27" s="112">
        <v>1.5</v>
      </c>
      <c r="J27" s="113">
        <v>1.5</v>
      </c>
      <c r="K27" s="113">
        <v>1.6</v>
      </c>
      <c r="L27" s="113">
        <v>1.4</v>
      </c>
      <c r="M27" s="113">
        <v>1.7</v>
      </c>
      <c r="N27" s="112">
        <v>1.8</v>
      </c>
      <c r="O27" s="26">
        <v>1.8</v>
      </c>
      <c r="P27" s="27">
        <v>1.8</v>
      </c>
      <c r="Q27" s="236" t="str">
        <f t="shared" si="1"/>
        <v>○</v>
      </c>
      <c r="R27" s="86" t="str">
        <f>IF(P27="&lt;0.5","適合",IF(P27&gt;E26,"超過","適合"))</f>
        <v>適合</v>
      </c>
    </row>
    <row r="28" spans="1:18" ht="20.100000000000001" customHeight="1" x14ac:dyDescent="0.15">
      <c r="A28" s="264"/>
      <c r="B28" s="263">
        <v>10</v>
      </c>
      <c r="C28" s="263" t="s">
        <v>151</v>
      </c>
      <c r="D28" s="263" t="s">
        <v>120</v>
      </c>
      <c r="E28" s="263">
        <v>2</v>
      </c>
      <c r="F28" s="98" t="s">
        <v>152</v>
      </c>
      <c r="G28" s="114">
        <v>1.7</v>
      </c>
      <c r="H28" s="108">
        <v>1.5</v>
      </c>
      <c r="I28" s="108">
        <v>1.7</v>
      </c>
      <c r="J28" s="109">
        <v>1.3</v>
      </c>
      <c r="K28" s="109">
        <v>1.4</v>
      </c>
      <c r="L28" s="109">
        <v>1.2</v>
      </c>
      <c r="M28" s="109">
        <v>1.6</v>
      </c>
      <c r="N28" s="108">
        <v>1.8</v>
      </c>
      <c r="O28" s="12">
        <v>1.8</v>
      </c>
      <c r="P28" s="13">
        <v>1.8</v>
      </c>
      <c r="Q28" s="236" t="str">
        <f>IF(COUNTIF(R28:R29,"超過")&gt;0,"×","○")</f>
        <v>○</v>
      </c>
      <c r="R28" s="86" t="str">
        <f>IF(P28="&lt;0.5","適合",IF(P28&gt;E28,"超過","適合"))</f>
        <v>適合</v>
      </c>
    </row>
    <row r="29" spans="1:18" ht="20.100000000000001" customHeight="1" x14ac:dyDescent="0.15">
      <c r="A29" s="265"/>
      <c r="B29" s="265"/>
      <c r="C29" s="265"/>
      <c r="D29" s="265"/>
      <c r="E29" s="265"/>
      <c r="F29" s="102" t="s">
        <v>153</v>
      </c>
      <c r="G29" s="110">
        <v>1.6</v>
      </c>
      <c r="H29" s="112">
        <v>1.4</v>
      </c>
      <c r="I29" s="112">
        <v>1.7</v>
      </c>
      <c r="J29" s="113">
        <v>1.1000000000000001</v>
      </c>
      <c r="K29" s="113">
        <v>1.6</v>
      </c>
      <c r="L29" s="113">
        <v>1.1000000000000001</v>
      </c>
      <c r="M29" s="113">
        <v>1.3</v>
      </c>
      <c r="N29" s="112">
        <v>1.7</v>
      </c>
      <c r="O29" s="26">
        <v>1.9</v>
      </c>
      <c r="P29" s="27">
        <v>1.8</v>
      </c>
      <c r="Q29" s="236" t="str">
        <f t="shared" si="1"/>
        <v>○</v>
      </c>
      <c r="R29" s="86" t="str">
        <f>IF(P29="&lt;0.5","適合",IF(P29&gt;E28,"超過","適合"))</f>
        <v>適合</v>
      </c>
    </row>
    <row r="30" spans="1:18" ht="20.100000000000001" customHeight="1" x14ac:dyDescent="0.15">
      <c r="A30" s="263">
        <v>10</v>
      </c>
      <c r="B30" s="263">
        <v>11</v>
      </c>
      <c r="C30" s="263" t="s">
        <v>154</v>
      </c>
      <c r="D30" s="263" t="s">
        <v>120</v>
      </c>
      <c r="E30" s="263">
        <v>2</v>
      </c>
      <c r="F30" s="98" t="s">
        <v>155</v>
      </c>
      <c r="G30" s="115">
        <v>1.7</v>
      </c>
      <c r="H30" s="108">
        <v>1.3</v>
      </c>
      <c r="I30" s="108">
        <v>1.8</v>
      </c>
      <c r="J30" s="109">
        <v>1.7</v>
      </c>
      <c r="K30" s="109">
        <v>1.3</v>
      </c>
      <c r="L30" s="109">
        <v>1.1000000000000001</v>
      </c>
      <c r="M30" s="109">
        <v>1.6</v>
      </c>
      <c r="N30" s="108">
        <v>1.8</v>
      </c>
      <c r="O30" s="12">
        <v>1.9</v>
      </c>
      <c r="P30" s="13">
        <v>1.9</v>
      </c>
      <c r="Q30" s="267" t="str">
        <f>IF(COUNTIF(R30:R32,"超過")&gt;0,"×","○")</f>
        <v>○</v>
      </c>
      <c r="R30" s="86" t="str">
        <f>IF(P30="&lt;0.5","適合",IF(P30&gt;E30,"超過","適合"))</f>
        <v>適合</v>
      </c>
    </row>
    <row r="31" spans="1:18" ht="20.100000000000001" customHeight="1" x14ac:dyDescent="0.15">
      <c r="A31" s="264"/>
      <c r="B31" s="264"/>
      <c r="C31" s="264"/>
      <c r="D31" s="264"/>
      <c r="E31" s="264"/>
      <c r="F31" s="100" t="s">
        <v>156</v>
      </c>
      <c r="G31" s="117">
        <v>1.3</v>
      </c>
      <c r="H31" s="118">
        <v>1.4</v>
      </c>
      <c r="I31" s="118">
        <v>1.6</v>
      </c>
      <c r="J31" s="119">
        <v>1.6</v>
      </c>
      <c r="K31" s="119">
        <v>0.9</v>
      </c>
      <c r="L31" s="119">
        <v>1.1000000000000001</v>
      </c>
      <c r="M31" s="119">
        <v>1.7</v>
      </c>
      <c r="N31" s="118">
        <v>1.8</v>
      </c>
      <c r="O31" s="45">
        <v>1.8</v>
      </c>
      <c r="P31" s="46">
        <v>1.8</v>
      </c>
      <c r="Q31" s="268"/>
      <c r="R31" s="86" t="str">
        <f>IF(P31="&lt;0.5","適合",IF(P31&gt;E30,"超過","適合"))</f>
        <v>適合</v>
      </c>
    </row>
    <row r="32" spans="1:18" ht="20.100000000000001" customHeight="1" x14ac:dyDescent="0.15">
      <c r="A32" s="265"/>
      <c r="B32" s="265"/>
      <c r="C32" s="265"/>
      <c r="D32" s="265"/>
      <c r="E32" s="265"/>
      <c r="F32" s="102" t="s">
        <v>157</v>
      </c>
      <c r="G32" s="120">
        <v>1.4</v>
      </c>
      <c r="H32" s="112">
        <v>1.5</v>
      </c>
      <c r="I32" s="112">
        <v>1.1000000000000001</v>
      </c>
      <c r="J32" s="113">
        <v>1.5</v>
      </c>
      <c r="K32" s="113">
        <v>1.1000000000000001</v>
      </c>
      <c r="L32" s="113">
        <v>1.2</v>
      </c>
      <c r="M32" s="113">
        <v>1.7</v>
      </c>
      <c r="N32" s="112">
        <v>1.9</v>
      </c>
      <c r="O32" s="26">
        <v>1.9</v>
      </c>
      <c r="P32" s="27">
        <v>1.9</v>
      </c>
      <c r="Q32" s="268"/>
      <c r="R32" s="86" t="str">
        <f>IF(P32="&lt;0.5","適合",IF(P32&gt;E30,"超過","適合"))</f>
        <v>適合</v>
      </c>
    </row>
    <row r="33" spans="1:18" ht="20.100000000000001" customHeight="1" x14ac:dyDescent="0.15">
      <c r="A33" s="263">
        <v>11</v>
      </c>
      <c r="B33" s="266">
        <v>12</v>
      </c>
      <c r="C33" s="263" t="s">
        <v>158</v>
      </c>
      <c r="D33" s="263" t="s">
        <v>120</v>
      </c>
      <c r="E33" s="263">
        <v>2</v>
      </c>
      <c r="F33" s="98" t="s">
        <v>159</v>
      </c>
      <c r="G33" s="114">
        <v>1.1000000000000001</v>
      </c>
      <c r="H33" s="108">
        <v>1.6</v>
      </c>
      <c r="I33" s="108">
        <v>1.6</v>
      </c>
      <c r="J33" s="109">
        <v>1.5</v>
      </c>
      <c r="K33" s="109">
        <v>1</v>
      </c>
      <c r="L33" s="109">
        <v>0.9</v>
      </c>
      <c r="M33" s="109">
        <v>1.3</v>
      </c>
      <c r="N33" s="108">
        <v>1.8</v>
      </c>
      <c r="O33" s="12">
        <v>1.7</v>
      </c>
      <c r="P33" s="13">
        <v>1.7</v>
      </c>
      <c r="Q33" s="267" t="str">
        <f>IF(COUNTIF(R33:R36,"超過")&gt;0,"×","○")</f>
        <v>○</v>
      </c>
      <c r="R33" s="86" t="str">
        <f>IF(P33="&lt;0.5","適合",IF(P33&gt;E33,"超過","適合"))</f>
        <v>適合</v>
      </c>
    </row>
    <row r="34" spans="1:18" ht="20.100000000000001" customHeight="1" x14ac:dyDescent="0.15">
      <c r="A34" s="264"/>
      <c r="B34" s="264"/>
      <c r="C34" s="264"/>
      <c r="D34" s="264"/>
      <c r="E34" s="264"/>
      <c r="F34" s="100" t="s">
        <v>160</v>
      </c>
      <c r="G34" s="116">
        <v>1.2</v>
      </c>
      <c r="H34" s="118">
        <v>1.3</v>
      </c>
      <c r="I34" s="118">
        <v>1.8</v>
      </c>
      <c r="J34" s="119">
        <v>1.4</v>
      </c>
      <c r="K34" s="119">
        <v>1</v>
      </c>
      <c r="L34" s="119">
        <v>0.8</v>
      </c>
      <c r="M34" s="119">
        <v>1.5</v>
      </c>
      <c r="N34" s="118">
        <v>1.8</v>
      </c>
      <c r="O34" s="45">
        <v>1.7</v>
      </c>
      <c r="P34" s="46">
        <v>1.6</v>
      </c>
      <c r="Q34" s="268"/>
      <c r="R34" s="86" t="str">
        <f>IF(P34="&lt;0.5","適合",IF(P34&gt;E33,"超過","適合"))</f>
        <v>適合</v>
      </c>
    </row>
    <row r="35" spans="1:18" ht="20.100000000000001" customHeight="1" x14ac:dyDescent="0.15">
      <c r="A35" s="264"/>
      <c r="B35" s="264"/>
      <c r="C35" s="264"/>
      <c r="D35" s="264"/>
      <c r="E35" s="264"/>
      <c r="F35" s="100" t="s">
        <v>161</v>
      </c>
      <c r="G35" s="116">
        <v>1.3</v>
      </c>
      <c r="H35" s="118">
        <v>1.7</v>
      </c>
      <c r="I35" s="118">
        <v>1.7</v>
      </c>
      <c r="J35" s="119">
        <v>1.4</v>
      </c>
      <c r="K35" s="119">
        <v>1.2</v>
      </c>
      <c r="L35" s="119">
        <v>1</v>
      </c>
      <c r="M35" s="119">
        <v>1.3</v>
      </c>
      <c r="N35" s="118">
        <v>1.7</v>
      </c>
      <c r="O35" s="45">
        <v>1.8</v>
      </c>
      <c r="P35" s="46">
        <v>1.9</v>
      </c>
      <c r="Q35" s="268"/>
      <c r="R35" s="86" t="str">
        <f>IF(P35="&lt;0.5","適合",IF(P35&gt;E33,"超過","適合"))</f>
        <v>適合</v>
      </c>
    </row>
    <row r="36" spans="1:18" ht="20.100000000000001" customHeight="1" thickBot="1" x14ac:dyDescent="0.2">
      <c r="A36" s="265"/>
      <c r="B36" s="265"/>
      <c r="C36" s="265"/>
      <c r="D36" s="265"/>
      <c r="E36" s="265"/>
      <c r="F36" s="121" t="s">
        <v>162</v>
      </c>
      <c r="G36" s="122">
        <v>1.2</v>
      </c>
      <c r="H36" s="123">
        <v>1.7</v>
      </c>
      <c r="I36" s="123">
        <v>1.6</v>
      </c>
      <c r="J36" s="124">
        <v>1.5</v>
      </c>
      <c r="K36" s="124">
        <v>1.1000000000000001</v>
      </c>
      <c r="L36" s="124">
        <v>1</v>
      </c>
      <c r="M36" s="124">
        <v>1.4</v>
      </c>
      <c r="N36" s="123">
        <v>1.7</v>
      </c>
      <c r="O36" s="62">
        <v>1.7</v>
      </c>
      <c r="P36" s="63">
        <v>1.9</v>
      </c>
      <c r="Q36" s="268"/>
      <c r="R36" s="86" t="str">
        <f>IF(P36="&lt;0.5","適合",IF(P36&gt;E33,"超過","適合"))</f>
        <v>適合</v>
      </c>
    </row>
    <row r="37" spans="1:18" ht="20.100000000000001" customHeight="1" thickTop="1" x14ac:dyDescent="0.15">
      <c r="A37" s="260" t="s">
        <v>100</v>
      </c>
      <c r="B37" s="260"/>
      <c r="C37" s="260"/>
      <c r="D37" s="260"/>
      <c r="E37" s="260"/>
      <c r="F37" s="260"/>
      <c r="G37" s="64">
        <v>1</v>
      </c>
      <c r="H37" s="64">
        <v>1</v>
      </c>
      <c r="I37" s="64">
        <v>1</v>
      </c>
      <c r="J37" s="66">
        <v>0</v>
      </c>
      <c r="K37" s="66">
        <v>1</v>
      </c>
      <c r="L37" s="66">
        <v>0</v>
      </c>
      <c r="M37" s="66">
        <v>0</v>
      </c>
      <c r="N37" s="65">
        <v>1</v>
      </c>
      <c r="O37" s="67">
        <v>1</v>
      </c>
      <c r="P37" s="68">
        <f>COUNTIF(Q4:Q36,"×")</f>
        <v>1</v>
      </c>
    </row>
    <row r="38" spans="1:18" ht="20.100000000000001" customHeight="1" x14ac:dyDescent="0.15">
      <c r="A38" s="261" t="s">
        <v>101</v>
      </c>
      <c r="B38" s="261"/>
      <c r="C38" s="261"/>
      <c r="D38" s="261"/>
      <c r="E38" s="261"/>
      <c r="F38" s="261"/>
      <c r="G38" s="69">
        <v>12</v>
      </c>
      <c r="H38" s="69">
        <v>12</v>
      </c>
      <c r="I38" s="69">
        <v>12</v>
      </c>
      <c r="J38" s="70">
        <v>12</v>
      </c>
      <c r="K38" s="70">
        <v>12</v>
      </c>
      <c r="L38" s="70">
        <v>12</v>
      </c>
      <c r="M38" s="70">
        <v>12</v>
      </c>
      <c r="N38" s="69">
        <v>12</v>
      </c>
      <c r="O38" s="71">
        <v>12</v>
      </c>
      <c r="P38" s="72">
        <f>COUNTA(B4:B36)</f>
        <v>14</v>
      </c>
    </row>
    <row r="39" spans="1:18" ht="20.100000000000001" customHeight="1" thickBot="1" x14ac:dyDescent="0.2">
      <c r="A39" s="261" t="s">
        <v>102</v>
      </c>
      <c r="B39" s="261"/>
      <c r="C39" s="261"/>
      <c r="D39" s="261"/>
      <c r="E39" s="261"/>
      <c r="F39" s="261"/>
      <c r="G39" s="69">
        <f t="shared" ref="G39:P39" si="2">(G38-G37)/G38*100</f>
        <v>91.666666666666657</v>
      </c>
      <c r="H39" s="69">
        <f t="shared" si="2"/>
        <v>91.666666666666657</v>
      </c>
      <c r="I39" s="69">
        <f t="shared" si="2"/>
        <v>91.666666666666657</v>
      </c>
      <c r="J39" s="70">
        <f t="shared" si="2"/>
        <v>100</v>
      </c>
      <c r="K39" s="70">
        <f t="shared" si="2"/>
        <v>91.666666666666657</v>
      </c>
      <c r="L39" s="70">
        <f t="shared" si="2"/>
        <v>100</v>
      </c>
      <c r="M39" s="70">
        <f t="shared" si="2"/>
        <v>100</v>
      </c>
      <c r="N39" s="69">
        <f t="shared" si="2"/>
        <v>91.666666666666657</v>
      </c>
      <c r="O39" s="85">
        <f t="shared" si="2"/>
        <v>91.666666666666657</v>
      </c>
      <c r="P39" s="125">
        <f t="shared" si="2"/>
        <v>92.857142857142861</v>
      </c>
    </row>
    <row r="40" spans="1:18" ht="15" customHeight="1" x14ac:dyDescent="0.15">
      <c r="A40" s="126" t="s">
        <v>163</v>
      </c>
      <c r="B40" s="86" t="s">
        <v>104</v>
      </c>
      <c r="R40" s="86">
        <f>COUNTIF(R4:R36,"超過")</f>
        <v>3</v>
      </c>
    </row>
    <row r="41" spans="1:18" ht="15" customHeight="1" x14ac:dyDescent="0.15">
      <c r="A41" s="127"/>
      <c r="B41" s="262"/>
      <c r="C41" s="262"/>
      <c r="D41" s="262"/>
      <c r="E41" s="262"/>
      <c r="F41" s="262"/>
      <c r="G41" s="262"/>
      <c r="H41" s="128"/>
    </row>
    <row r="42" spans="1:18" ht="15" customHeight="1" x14ac:dyDescent="0.15">
      <c r="A42" s="129" t="s">
        <v>164</v>
      </c>
      <c r="B42" s="262"/>
      <c r="C42" s="262"/>
      <c r="D42" s="262"/>
      <c r="E42" s="262"/>
      <c r="F42" s="262"/>
      <c r="G42" s="262"/>
      <c r="H42" s="128"/>
    </row>
    <row r="43" spans="1:18" ht="15" customHeight="1" x14ac:dyDescent="0.15"/>
    <row r="44" spans="1:18" ht="15" customHeight="1" x14ac:dyDescent="0.15"/>
    <row r="45" spans="1:18" ht="15" customHeight="1" x14ac:dyDescent="0.15"/>
    <row r="46" spans="1:18" ht="15" customHeight="1" x14ac:dyDescent="0.15"/>
    <row r="47" spans="1:18" ht="15" customHeight="1" x14ac:dyDescent="0.15"/>
  </sheetData>
  <mergeCells count="123">
    <mergeCell ref="A4:A6"/>
    <mergeCell ref="B4:B6"/>
    <mergeCell ref="C4:C6"/>
    <mergeCell ref="D4:D6"/>
    <mergeCell ref="E4:E6"/>
    <mergeCell ref="Q4:Q6"/>
    <mergeCell ref="A2:A3"/>
    <mergeCell ref="B2:B3"/>
    <mergeCell ref="C2:C3"/>
    <mergeCell ref="D2:D3"/>
    <mergeCell ref="E2:E3"/>
    <mergeCell ref="F2:F3"/>
    <mergeCell ref="A9:A11"/>
    <mergeCell ref="B9:B11"/>
    <mergeCell ref="C9:C11"/>
    <mergeCell ref="D9:D11"/>
    <mergeCell ref="E9:E11"/>
    <mergeCell ref="Q9:Q11"/>
    <mergeCell ref="M7:M8"/>
    <mergeCell ref="N7:N8"/>
    <mergeCell ref="O7:O8"/>
    <mergeCell ref="P7:P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A17:A19"/>
    <mergeCell ref="B17:B19"/>
    <mergeCell ref="C17:C19"/>
    <mergeCell ref="D17:D19"/>
    <mergeCell ref="E17:E19"/>
    <mergeCell ref="Q17:Q19"/>
    <mergeCell ref="A12:A16"/>
    <mergeCell ref="B12:B16"/>
    <mergeCell ref="C12:C16"/>
    <mergeCell ref="D12:D16"/>
    <mergeCell ref="E12:E16"/>
    <mergeCell ref="Q12:Q16"/>
    <mergeCell ref="O20:O21"/>
    <mergeCell ref="P20:P21"/>
    <mergeCell ref="G20:G21"/>
    <mergeCell ref="H20:H21"/>
    <mergeCell ref="I20:I21"/>
    <mergeCell ref="J20:J21"/>
    <mergeCell ref="K20:K21"/>
    <mergeCell ref="L20:L21"/>
    <mergeCell ref="A20:A21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  <mergeCell ref="F22:F23"/>
    <mergeCell ref="G22:G23"/>
    <mergeCell ref="M20:M21"/>
    <mergeCell ref="N20:N21"/>
    <mergeCell ref="N22:N23"/>
    <mergeCell ref="O22:O23"/>
    <mergeCell ref="P22:P23"/>
    <mergeCell ref="Q22:Q23"/>
    <mergeCell ref="H22:H23"/>
    <mergeCell ref="I22:I23"/>
    <mergeCell ref="J22:J23"/>
    <mergeCell ref="K22:K23"/>
    <mergeCell ref="L22:L23"/>
    <mergeCell ref="M22:M23"/>
    <mergeCell ref="Q24:Q25"/>
    <mergeCell ref="A26:A29"/>
    <mergeCell ref="B26:B27"/>
    <mergeCell ref="C26:C27"/>
    <mergeCell ref="D26:D27"/>
    <mergeCell ref="E26:E27"/>
    <mergeCell ref="Q26:Q27"/>
    <mergeCell ref="B28:B29"/>
    <mergeCell ref="K24:K25"/>
    <mergeCell ref="L24:L25"/>
    <mergeCell ref="M24:M25"/>
    <mergeCell ref="N24:N25"/>
    <mergeCell ref="O24:O25"/>
    <mergeCell ref="P24:P25"/>
    <mergeCell ref="G24:G25"/>
    <mergeCell ref="H24:H25"/>
    <mergeCell ref="I24:I25"/>
    <mergeCell ref="J24:J25"/>
    <mergeCell ref="A24:A25"/>
    <mergeCell ref="B24:B25"/>
    <mergeCell ref="C24:C25"/>
    <mergeCell ref="D24:D25"/>
    <mergeCell ref="E24:E25"/>
    <mergeCell ref="F24:F25"/>
    <mergeCell ref="Q33:Q36"/>
    <mergeCell ref="C28:C29"/>
    <mergeCell ref="D28:D29"/>
    <mergeCell ref="E28:E29"/>
    <mergeCell ref="Q28:Q29"/>
    <mergeCell ref="A30:A32"/>
    <mergeCell ref="B30:B32"/>
    <mergeCell ref="C30:C32"/>
    <mergeCell ref="D30:D32"/>
    <mergeCell ref="E30:E32"/>
    <mergeCell ref="Q30:Q32"/>
    <mergeCell ref="A37:F37"/>
    <mergeCell ref="A38:F38"/>
    <mergeCell ref="A39:F39"/>
    <mergeCell ref="B41:G42"/>
    <mergeCell ref="A33:A36"/>
    <mergeCell ref="B33:B36"/>
    <mergeCell ref="C33:C36"/>
    <mergeCell ref="D33:D36"/>
    <mergeCell ref="E33:E36"/>
  </mergeCells>
  <phoneticPr fontId="2"/>
  <conditionalFormatting sqref="R3:R6 R8:R19 R21:R36">
    <cfRule type="cellIs" dxfId="67" priority="25" operator="equal">
      <formula>"超過"</formula>
    </cfRule>
  </conditionalFormatting>
  <conditionalFormatting sqref="P28:P36 P4:P6 P9:P19 P22:P25 G4:N6 G28:N36 G9:N19 G22:N25">
    <cfRule type="cellIs" dxfId="66" priority="23" operator="equal">
      <formula>"&lt;0.5"</formula>
    </cfRule>
    <cfRule type="cellIs" dxfId="65" priority="24" operator="greaterThan">
      <formula>2</formula>
    </cfRule>
  </conditionalFormatting>
  <conditionalFormatting sqref="P26:P27 G26:N27">
    <cfRule type="cellIs" dxfId="64" priority="21" operator="equal">
      <formula>"&lt;0.5"</formula>
    </cfRule>
    <cfRule type="cellIs" dxfId="63" priority="22" operator="greaterThan">
      <formula>3</formula>
    </cfRule>
  </conditionalFormatting>
  <conditionalFormatting sqref="O28:O36 O4:O6 O9:O19 O22:O25">
    <cfRule type="cellIs" dxfId="62" priority="19" operator="equal">
      <formula>"&lt;0.5"</formula>
    </cfRule>
    <cfRule type="cellIs" dxfId="61" priority="20" operator="greaterThan">
      <formula>2</formula>
    </cfRule>
  </conditionalFormatting>
  <conditionalFormatting sqref="O26:O27">
    <cfRule type="cellIs" dxfId="60" priority="17" operator="equal">
      <formula>"&lt;0.5"</formula>
    </cfRule>
    <cfRule type="cellIs" dxfId="59" priority="18" operator="greaterThan">
      <formula>3</formula>
    </cfRule>
  </conditionalFormatting>
  <conditionalFormatting sqref="R7">
    <cfRule type="cellIs" dxfId="58" priority="16" operator="equal">
      <formula>"超過"</formula>
    </cfRule>
  </conditionalFormatting>
  <conditionalFormatting sqref="R20">
    <cfRule type="cellIs" dxfId="57" priority="15" operator="equal">
      <formula>"超過"</formula>
    </cfRule>
  </conditionalFormatting>
  <conditionalFormatting sqref="P20:P21">
    <cfRule type="cellIs" dxfId="56" priority="11" operator="equal">
      <formula>"&lt;0.5"</formula>
    </cfRule>
    <cfRule type="cellIs" dxfId="55" priority="12" operator="greaterThan">
      <formula>2</formula>
    </cfRule>
  </conditionalFormatting>
  <conditionalFormatting sqref="O20:O21">
    <cfRule type="cellIs" dxfId="54" priority="9" operator="equal">
      <formula>"&lt;0.5"</formula>
    </cfRule>
    <cfRule type="cellIs" dxfId="53" priority="10" operator="greaterThan">
      <formula>2</formula>
    </cfRule>
  </conditionalFormatting>
  <conditionalFormatting sqref="P7:P8">
    <cfRule type="cellIs" dxfId="52" priority="3" operator="equal">
      <formula>"&lt;0.5"</formula>
    </cfRule>
    <cfRule type="cellIs" dxfId="51" priority="4" operator="greaterThan">
      <formula>2</formula>
    </cfRule>
  </conditionalFormatting>
  <conditionalFormatting sqref="O7:O8">
    <cfRule type="cellIs" dxfId="50" priority="1" operator="equal">
      <formula>"&lt;0.5"</formula>
    </cfRule>
    <cfRule type="cellIs" dxfId="49" priority="2" operator="greaterThan">
      <formula>2</formula>
    </cfRule>
  </conditionalFormatting>
  <pageMargins left="0.72" right="0.35" top="0.87" bottom="0.68" header="0.51200000000000001" footer="0.51200000000000001"/>
  <pageSetup paperSize="9" scale="87" firstPageNumber="22" orientation="portrait" useFirstPageNumber="1" r:id="rId1"/>
  <headerFooter alignWithMargins="0">
    <oddHeader>&amp;R＜資料②＞</oddHead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8"/>
  <sheetViews>
    <sheetView view="pageBreakPreview" zoomScale="70" zoomScaleNormal="60" zoomScaleSheetLayoutView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S26" sqref="S26"/>
    </sheetView>
  </sheetViews>
  <sheetFormatPr defaultRowHeight="13.5" x14ac:dyDescent="0.15"/>
  <cols>
    <col min="1" max="1" width="8.5" style="131" customWidth="1"/>
    <col min="2" max="2" width="27.5" style="131" customWidth="1"/>
    <col min="3" max="3" width="15.375" style="131" bestFit="1" customWidth="1"/>
    <col min="4" max="4" width="7.875" style="131" bestFit="1" customWidth="1"/>
    <col min="5" max="15" width="11" style="131" customWidth="1"/>
    <col min="16" max="57" width="11.375" style="131" customWidth="1"/>
    <col min="58" max="70" width="10.125" style="131" customWidth="1"/>
    <col min="71" max="256" width="9" style="131"/>
    <col min="257" max="257" width="8.5" style="131" customWidth="1"/>
    <col min="258" max="258" width="27.5" style="131" customWidth="1"/>
    <col min="259" max="259" width="15.375" style="131" bestFit="1" customWidth="1"/>
    <col min="260" max="260" width="7.875" style="131" bestFit="1" customWidth="1"/>
    <col min="261" max="271" width="11" style="131" customWidth="1"/>
    <col min="272" max="313" width="11.375" style="131" customWidth="1"/>
    <col min="314" max="326" width="10.125" style="131" customWidth="1"/>
    <col min="327" max="512" width="9" style="131"/>
    <col min="513" max="513" width="8.5" style="131" customWidth="1"/>
    <col min="514" max="514" width="27.5" style="131" customWidth="1"/>
    <col min="515" max="515" width="15.375" style="131" bestFit="1" customWidth="1"/>
    <col min="516" max="516" width="7.875" style="131" bestFit="1" customWidth="1"/>
    <col min="517" max="527" width="11" style="131" customWidth="1"/>
    <col min="528" max="569" width="11.375" style="131" customWidth="1"/>
    <col min="570" max="582" width="10.125" style="131" customWidth="1"/>
    <col min="583" max="768" width="9" style="131"/>
    <col min="769" max="769" width="8.5" style="131" customWidth="1"/>
    <col min="770" max="770" width="27.5" style="131" customWidth="1"/>
    <col min="771" max="771" width="15.375" style="131" bestFit="1" customWidth="1"/>
    <col min="772" max="772" width="7.875" style="131" bestFit="1" customWidth="1"/>
    <col min="773" max="783" width="11" style="131" customWidth="1"/>
    <col min="784" max="825" width="11.375" style="131" customWidth="1"/>
    <col min="826" max="838" width="10.125" style="131" customWidth="1"/>
    <col min="839" max="1024" width="9" style="131"/>
    <col min="1025" max="1025" width="8.5" style="131" customWidth="1"/>
    <col min="1026" max="1026" width="27.5" style="131" customWidth="1"/>
    <col min="1027" max="1027" width="15.375" style="131" bestFit="1" customWidth="1"/>
    <col min="1028" max="1028" width="7.875" style="131" bestFit="1" customWidth="1"/>
    <col min="1029" max="1039" width="11" style="131" customWidth="1"/>
    <col min="1040" max="1081" width="11.375" style="131" customWidth="1"/>
    <col min="1082" max="1094" width="10.125" style="131" customWidth="1"/>
    <col min="1095" max="1280" width="9" style="131"/>
    <col min="1281" max="1281" width="8.5" style="131" customWidth="1"/>
    <col min="1282" max="1282" width="27.5" style="131" customWidth="1"/>
    <col min="1283" max="1283" width="15.375" style="131" bestFit="1" customWidth="1"/>
    <col min="1284" max="1284" width="7.875" style="131" bestFit="1" customWidth="1"/>
    <col min="1285" max="1295" width="11" style="131" customWidth="1"/>
    <col min="1296" max="1337" width="11.375" style="131" customWidth="1"/>
    <col min="1338" max="1350" width="10.125" style="131" customWidth="1"/>
    <col min="1351" max="1536" width="9" style="131"/>
    <col min="1537" max="1537" width="8.5" style="131" customWidth="1"/>
    <col min="1538" max="1538" width="27.5" style="131" customWidth="1"/>
    <col min="1539" max="1539" width="15.375" style="131" bestFit="1" customWidth="1"/>
    <col min="1540" max="1540" width="7.875" style="131" bestFit="1" customWidth="1"/>
    <col min="1541" max="1551" width="11" style="131" customWidth="1"/>
    <col min="1552" max="1593" width="11.375" style="131" customWidth="1"/>
    <col min="1594" max="1606" width="10.125" style="131" customWidth="1"/>
    <col min="1607" max="1792" width="9" style="131"/>
    <col min="1793" max="1793" width="8.5" style="131" customWidth="1"/>
    <col min="1794" max="1794" width="27.5" style="131" customWidth="1"/>
    <col min="1795" max="1795" width="15.375" style="131" bestFit="1" customWidth="1"/>
    <col min="1796" max="1796" width="7.875" style="131" bestFit="1" customWidth="1"/>
    <col min="1797" max="1807" width="11" style="131" customWidth="1"/>
    <col min="1808" max="1849" width="11.375" style="131" customWidth="1"/>
    <col min="1850" max="1862" width="10.125" style="131" customWidth="1"/>
    <col min="1863" max="2048" width="9" style="131"/>
    <col min="2049" max="2049" width="8.5" style="131" customWidth="1"/>
    <col min="2050" max="2050" width="27.5" style="131" customWidth="1"/>
    <col min="2051" max="2051" width="15.375" style="131" bestFit="1" customWidth="1"/>
    <col min="2052" max="2052" width="7.875" style="131" bestFit="1" customWidth="1"/>
    <col min="2053" max="2063" width="11" style="131" customWidth="1"/>
    <col min="2064" max="2105" width="11.375" style="131" customWidth="1"/>
    <col min="2106" max="2118" width="10.125" style="131" customWidth="1"/>
    <col min="2119" max="2304" width="9" style="131"/>
    <col min="2305" max="2305" width="8.5" style="131" customWidth="1"/>
    <col min="2306" max="2306" width="27.5" style="131" customWidth="1"/>
    <col min="2307" max="2307" width="15.375" style="131" bestFit="1" customWidth="1"/>
    <col min="2308" max="2308" width="7.875" style="131" bestFit="1" customWidth="1"/>
    <col min="2309" max="2319" width="11" style="131" customWidth="1"/>
    <col min="2320" max="2361" width="11.375" style="131" customWidth="1"/>
    <col min="2362" max="2374" width="10.125" style="131" customWidth="1"/>
    <col min="2375" max="2560" width="9" style="131"/>
    <col min="2561" max="2561" width="8.5" style="131" customWidth="1"/>
    <col min="2562" max="2562" width="27.5" style="131" customWidth="1"/>
    <col min="2563" max="2563" width="15.375" style="131" bestFit="1" customWidth="1"/>
    <col min="2564" max="2564" width="7.875" style="131" bestFit="1" customWidth="1"/>
    <col min="2565" max="2575" width="11" style="131" customWidth="1"/>
    <col min="2576" max="2617" width="11.375" style="131" customWidth="1"/>
    <col min="2618" max="2630" width="10.125" style="131" customWidth="1"/>
    <col min="2631" max="2816" width="9" style="131"/>
    <col min="2817" max="2817" width="8.5" style="131" customWidth="1"/>
    <col min="2818" max="2818" width="27.5" style="131" customWidth="1"/>
    <col min="2819" max="2819" width="15.375" style="131" bestFit="1" customWidth="1"/>
    <col min="2820" max="2820" width="7.875" style="131" bestFit="1" customWidth="1"/>
    <col min="2821" max="2831" width="11" style="131" customWidth="1"/>
    <col min="2832" max="2873" width="11.375" style="131" customWidth="1"/>
    <col min="2874" max="2886" width="10.125" style="131" customWidth="1"/>
    <col min="2887" max="3072" width="9" style="131"/>
    <col min="3073" max="3073" width="8.5" style="131" customWidth="1"/>
    <col min="3074" max="3074" width="27.5" style="131" customWidth="1"/>
    <col min="3075" max="3075" width="15.375" style="131" bestFit="1" customWidth="1"/>
    <col min="3076" max="3076" width="7.875" style="131" bestFit="1" customWidth="1"/>
    <col min="3077" max="3087" width="11" style="131" customWidth="1"/>
    <col min="3088" max="3129" width="11.375" style="131" customWidth="1"/>
    <col min="3130" max="3142" width="10.125" style="131" customWidth="1"/>
    <col min="3143" max="3328" width="9" style="131"/>
    <col min="3329" max="3329" width="8.5" style="131" customWidth="1"/>
    <col min="3330" max="3330" width="27.5" style="131" customWidth="1"/>
    <col min="3331" max="3331" width="15.375" style="131" bestFit="1" customWidth="1"/>
    <col min="3332" max="3332" width="7.875" style="131" bestFit="1" customWidth="1"/>
    <col min="3333" max="3343" width="11" style="131" customWidth="1"/>
    <col min="3344" max="3385" width="11.375" style="131" customWidth="1"/>
    <col min="3386" max="3398" width="10.125" style="131" customWidth="1"/>
    <col min="3399" max="3584" width="9" style="131"/>
    <col min="3585" max="3585" width="8.5" style="131" customWidth="1"/>
    <col min="3586" max="3586" width="27.5" style="131" customWidth="1"/>
    <col min="3587" max="3587" width="15.375" style="131" bestFit="1" customWidth="1"/>
    <col min="3588" max="3588" width="7.875" style="131" bestFit="1" customWidth="1"/>
    <col min="3589" max="3599" width="11" style="131" customWidth="1"/>
    <col min="3600" max="3641" width="11.375" style="131" customWidth="1"/>
    <col min="3642" max="3654" width="10.125" style="131" customWidth="1"/>
    <col min="3655" max="3840" width="9" style="131"/>
    <col min="3841" max="3841" width="8.5" style="131" customWidth="1"/>
    <col min="3842" max="3842" width="27.5" style="131" customWidth="1"/>
    <col min="3843" max="3843" width="15.375" style="131" bestFit="1" customWidth="1"/>
    <col min="3844" max="3844" width="7.875" style="131" bestFit="1" customWidth="1"/>
    <col min="3845" max="3855" width="11" style="131" customWidth="1"/>
    <col min="3856" max="3897" width="11.375" style="131" customWidth="1"/>
    <col min="3898" max="3910" width="10.125" style="131" customWidth="1"/>
    <col min="3911" max="4096" width="9" style="131"/>
    <col min="4097" max="4097" width="8.5" style="131" customWidth="1"/>
    <col min="4098" max="4098" width="27.5" style="131" customWidth="1"/>
    <col min="4099" max="4099" width="15.375" style="131" bestFit="1" customWidth="1"/>
    <col min="4100" max="4100" width="7.875" style="131" bestFit="1" customWidth="1"/>
    <col min="4101" max="4111" width="11" style="131" customWidth="1"/>
    <col min="4112" max="4153" width="11.375" style="131" customWidth="1"/>
    <col min="4154" max="4166" width="10.125" style="131" customWidth="1"/>
    <col min="4167" max="4352" width="9" style="131"/>
    <col min="4353" max="4353" width="8.5" style="131" customWidth="1"/>
    <col min="4354" max="4354" width="27.5" style="131" customWidth="1"/>
    <col min="4355" max="4355" width="15.375" style="131" bestFit="1" customWidth="1"/>
    <col min="4356" max="4356" width="7.875" style="131" bestFit="1" customWidth="1"/>
    <col min="4357" max="4367" width="11" style="131" customWidth="1"/>
    <col min="4368" max="4409" width="11.375" style="131" customWidth="1"/>
    <col min="4410" max="4422" width="10.125" style="131" customWidth="1"/>
    <col min="4423" max="4608" width="9" style="131"/>
    <col min="4609" max="4609" width="8.5" style="131" customWidth="1"/>
    <col min="4610" max="4610" width="27.5" style="131" customWidth="1"/>
    <col min="4611" max="4611" width="15.375" style="131" bestFit="1" customWidth="1"/>
    <col min="4612" max="4612" width="7.875" style="131" bestFit="1" customWidth="1"/>
    <col min="4613" max="4623" width="11" style="131" customWidth="1"/>
    <col min="4624" max="4665" width="11.375" style="131" customWidth="1"/>
    <col min="4666" max="4678" width="10.125" style="131" customWidth="1"/>
    <col min="4679" max="4864" width="9" style="131"/>
    <col min="4865" max="4865" width="8.5" style="131" customWidth="1"/>
    <col min="4866" max="4866" width="27.5" style="131" customWidth="1"/>
    <col min="4867" max="4867" width="15.375" style="131" bestFit="1" customWidth="1"/>
    <col min="4868" max="4868" width="7.875" style="131" bestFit="1" customWidth="1"/>
    <col min="4869" max="4879" width="11" style="131" customWidth="1"/>
    <col min="4880" max="4921" width="11.375" style="131" customWidth="1"/>
    <col min="4922" max="4934" width="10.125" style="131" customWidth="1"/>
    <col min="4935" max="5120" width="9" style="131"/>
    <col min="5121" max="5121" width="8.5" style="131" customWidth="1"/>
    <col min="5122" max="5122" width="27.5" style="131" customWidth="1"/>
    <col min="5123" max="5123" width="15.375" style="131" bestFit="1" customWidth="1"/>
    <col min="5124" max="5124" width="7.875" style="131" bestFit="1" customWidth="1"/>
    <col min="5125" max="5135" width="11" style="131" customWidth="1"/>
    <col min="5136" max="5177" width="11.375" style="131" customWidth="1"/>
    <col min="5178" max="5190" width="10.125" style="131" customWidth="1"/>
    <col min="5191" max="5376" width="9" style="131"/>
    <col min="5377" max="5377" width="8.5" style="131" customWidth="1"/>
    <col min="5378" max="5378" width="27.5" style="131" customWidth="1"/>
    <col min="5379" max="5379" width="15.375" style="131" bestFit="1" customWidth="1"/>
    <col min="5380" max="5380" width="7.875" style="131" bestFit="1" customWidth="1"/>
    <col min="5381" max="5391" width="11" style="131" customWidth="1"/>
    <col min="5392" max="5433" width="11.375" style="131" customWidth="1"/>
    <col min="5434" max="5446" width="10.125" style="131" customWidth="1"/>
    <col min="5447" max="5632" width="9" style="131"/>
    <col min="5633" max="5633" width="8.5" style="131" customWidth="1"/>
    <col min="5634" max="5634" width="27.5" style="131" customWidth="1"/>
    <col min="5635" max="5635" width="15.375" style="131" bestFit="1" customWidth="1"/>
    <col min="5636" max="5636" width="7.875" style="131" bestFit="1" customWidth="1"/>
    <col min="5637" max="5647" width="11" style="131" customWidth="1"/>
    <col min="5648" max="5689" width="11.375" style="131" customWidth="1"/>
    <col min="5690" max="5702" width="10.125" style="131" customWidth="1"/>
    <col min="5703" max="5888" width="9" style="131"/>
    <col min="5889" max="5889" width="8.5" style="131" customWidth="1"/>
    <col min="5890" max="5890" width="27.5" style="131" customWidth="1"/>
    <col min="5891" max="5891" width="15.375" style="131" bestFit="1" customWidth="1"/>
    <col min="5892" max="5892" width="7.875" style="131" bestFit="1" customWidth="1"/>
    <col min="5893" max="5903" width="11" style="131" customWidth="1"/>
    <col min="5904" max="5945" width="11.375" style="131" customWidth="1"/>
    <col min="5946" max="5958" width="10.125" style="131" customWidth="1"/>
    <col min="5959" max="6144" width="9" style="131"/>
    <col min="6145" max="6145" width="8.5" style="131" customWidth="1"/>
    <col min="6146" max="6146" width="27.5" style="131" customWidth="1"/>
    <col min="6147" max="6147" width="15.375" style="131" bestFit="1" customWidth="1"/>
    <col min="6148" max="6148" width="7.875" style="131" bestFit="1" customWidth="1"/>
    <col min="6149" max="6159" width="11" style="131" customWidth="1"/>
    <col min="6160" max="6201" width="11.375" style="131" customWidth="1"/>
    <col min="6202" max="6214" width="10.125" style="131" customWidth="1"/>
    <col min="6215" max="6400" width="9" style="131"/>
    <col min="6401" max="6401" width="8.5" style="131" customWidth="1"/>
    <col min="6402" max="6402" width="27.5" style="131" customWidth="1"/>
    <col min="6403" max="6403" width="15.375" style="131" bestFit="1" customWidth="1"/>
    <col min="6404" max="6404" width="7.875" style="131" bestFit="1" customWidth="1"/>
    <col min="6405" max="6415" width="11" style="131" customWidth="1"/>
    <col min="6416" max="6457" width="11.375" style="131" customWidth="1"/>
    <col min="6458" max="6470" width="10.125" style="131" customWidth="1"/>
    <col min="6471" max="6656" width="9" style="131"/>
    <col min="6657" max="6657" width="8.5" style="131" customWidth="1"/>
    <col min="6658" max="6658" width="27.5" style="131" customWidth="1"/>
    <col min="6659" max="6659" width="15.375" style="131" bestFit="1" customWidth="1"/>
    <col min="6660" max="6660" width="7.875" style="131" bestFit="1" customWidth="1"/>
    <col min="6661" max="6671" width="11" style="131" customWidth="1"/>
    <col min="6672" max="6713" width="11.375" style="131" customWidth="1"/>
    <col min="6714" max="6726" width="10.125" style="131" customWidth="1"/>
    <col min="6727" max="6912" width="9" style="131"/>
    <col min="6913" max="6913" width="8.5" style="131" customWidth="1"/>
    <col min="6914" max="6914" width="27.5" style="131" customWidth="1"/>
    <col min="6915" max="6915" width="15.375" style="131" bestFit="1" customWidth="1"/>
    <col min="6916" max="6916" width="7.875" style="131" bestFit="1" customWidth="1"/>
    <col min="6917" max="6927" width="11" style="131" customWidth="1"/>
    <col min="6928" max="6969" width="11.375" style="131" customWidth="1"/>
    <col min="6970" max="6982" width="10.125" style="131" customWidth="1"/>
    <col min="6983" max="7168" width="9" style="131"/>
    <col min="7169" max="7169" width="8.5" style="131" customWidth="1"/>
    <col min="7170" max="7170" width="27.5" style="131" customWidth="1"/>
    <col min="7171" max="7171" width="15.375" style="131" bestFit="1" customWidth="1"/>
    <col min="7172" max="7172" width="7.875" style="131" bestFit="1" customWidth="1"/>
    <col min="7173" max="7183" width="11" style="131" customWidth="1"/>
    <col min="7184" max="7225" width="11.375" style="131" customWidth="1"/>
    <col min="7226" max="7238" width="10.125" style="131" customWidth="1"/>
    <col min="7239" max="7424" width="9" style="131"/>
    <col min="7425" max="7425" width="8.5" style="131" customWidth="1"/>
    <col min="7426" max="7426" width="27.5" style="131" customWidth="1"/>
    <col min="7427" max="7427" width="15.375" style="131" bestFit="1" customWidth="1"/>
    <col min="7428" max="7428" width="7.875" style="131" bestFit="1" customWidth="1"/>
    <col min="7429" max="7439" width="11" style="131" customWidth="1"/>
    <col min="7440" max="7481" width="11.375" style="131" customWidth="1"/>
    <col min="7482" max="7494" width="10.125" style="131" customWidth="1"/>
    <col min="7495" max="7680" width="9" style="131"/>
    <col min="7681" max="7681" width="8.5" style="131" customWidth="1"/>
    <col min="7682" max="7682" width="27.5" style="131" customWidth="1"/>
    <col min="7683" max="7683" width="15.375" style="131" bestFit="1" customWidth="1"/>
    <col min="7684" max="7684" width="7.875" style="131" bestFit="1" customWidth="1"/>
    <col min="7685" max="7695" width="11" style="131" customWidth="1"/>
    <col min="7696" max="7737" width="11.375" style="131" customWidth="1"/>
    <col min="7738" max="7750" width="10.125" style="131" customWidth="1"/>
    <col min="7751" max="7936" width="9" style="131"/>
    <col min="7937" max="7937" width="8.5" style="131" customWidth="1"/>
    <col min="7938" max="7938" width="27.5" style="131" customWidth="1"/>
    <col min="7939" max="7939" width="15.375" style="131" bestFit="1" customWidth="1"/>
    <col min="7940" max="7940" width="7.875" style="131" bestFit="1" customWidth="1"/>
    <col min="7941" max="7951" width="11" style="131" customWidth="1"/>
    <col min="7952" max="7993" width="11.375" style="131" customWidth="1"/>
    <col min="7994" max="8006" width="10.125" style="131" customWidth="1"/>
    <col min="8007" max="8192" width="9" style="131"/>
    <col min="8193" max="8193" width="8.5" style="131" customWidth="1"/>
    <col min="8194" max="8194" width="27.5" style="131" customWidth="1"/>
    <col min="8195" max="8195" width="15.375" style="131" bestFit="1" customWidth="1"/>
    <col min="8196" max="8196" width="7.875" style="131" bestFit="1" customWidth="1"/>
    <col min="8197" max="8207" width="11" style="131" customWidth="1"/>
    <col min="8208" max="8249" width="11.375" style="131" customWidth="1"/>
    <col min="8250" max="8262" width="10.125" style="131" customWidth="1"/>
    <col min="8263" max="8448" width="9" style="131"/>
    <col min="8449" max="8449" width="8.5" style="131" customWidth="1"/>
    <col min="8450" max="8450" width="27.5" style="131" customWidth="1"/>
    <col min="8451" max="8451" width="15.375" style="131" bestFit="1" customWidth="1"/>
    <col min="8452" max="8452" width="7.875" style="131" bestFit="1" customWidth="1"/>
    <col min="8453" max="8463" width="11" style="131" customWidth="1"/>
    <col min="8464" max="8505" width="11.375" style="131" customWidth="1"/>
    <col min="8506" max="8518" width="10.125" style="131" customWidth="1"/>
    <col min="8519" max="8704" width="9" style="131"/>
    <col min="8705" max="8705" width="8.5" style="131" customWidth="1"/>
    <col min="8706" max="8706" width="27.5" style="131" customWidth="1"/>
    <col min="8707" max="8707" width="15.375" style="131" bestFit="1" customWidth="1"/>
    <col min="8708" max="8708" width="7.875" style="131" bestFit="1" customWidth="1"/>
    <col min="8709" max="8719" width="11" style="131" customWidth="1"/>
    <col min="8720" max="8761" width="11.375" style="131" customWidth="1"/>
    <col min="8762" max="8774" width="10.125" style="131" customWidth="1"/>
    <col min="8775" max="8960" width="9" style="131"/>
    <col min="8961" max="8961" width="8.5" style="131" customWidth="1"/>
    <col min="8962" max="8962" width="27.5" style="131" customWidth="1"/>
    <col min="8963" max="8963" width="15.375" style="131" bestFit="1" customWidth="1"/>
    <col min="8964" max="8964" width="7.875" style="131" bestFit="1" customWidth="1"/>
    <col min="8965" max="8975" width="11" style="131" customWidth="1"/>
    <col min="8976" max="9017" width="11.375" style="131" customWidth="1"/>
    <col min="9018" max="9030" width="10.125" style="131" customWidth="1"/>
    <col min="9031" max="9216" width="9" style="131"/>
    <col min="9217" max="9217" width="8.5" style="131" customWidth="1"/>
    <col min="9218" max="9218" width="27.5" style="131" customWidth="1"/>
    <col min="9219" max="9219" width="15.375" style="131" bestFit="1" customWidth="1"/>
    <col min="9220" max="9220" width="7.875" style="131" bestFit="1" customWidth="1"/>
    <col min="9221" max="9231" width="11" style="131" customWidth="1"/>
    <col min="9232" max="9273" width="11.375" style="131" customWidth="1"/>
    <col min="9274" max="9286" width="10.125" style="131" customWidth="1"/>
    <col min="9287" max="9472" width="9" style="131"/>
    <col min="9473" max="9473" width="8.5" style="131" customWidth="1"/>
    <col min="9474" max="9474" width="27.5" style="131" customWidth="1"/>
    <col min="9475" max="9475" width="15.375" style="131" bestFit="1" customWidth="1"/>
    <col min="9476" max="9476" width="7.875" style="131" bestFit="1" customWidth="1"/>
    <col min="9477" max="9487" width="11" style="131" customWidth="1"/>
    <col min="9488" max="9529" width="11.375" style="131" customWidth="1"/>
    <col min="9530" max="9542" width="10.125" style="131" customWidth="1"/>
    <col min="9543" max="9728" width="9" style="131"/>
    <col min="9729" max="9729" width="8.5" style="131" customWidth="1"/>
    <col min="9730" max="9730" width="27.5" style="131" customWidth="1"/>
    <col min="9731" max="9731" width="15.375" style="131" bestFit="1" customWidth="1"/>
    <col min="9732" max="9732" width="7.875" style="131" bestFit="1" customWidth="1"/>
    <col min="9733" max="9743" width="11" style="131" customWidth="1"/>
    <col min="9744" max="9785" width="11.375" style="131" customWidth="1"/>
    <col min="9786" max="9798" width="10.125" style="131" customWidth="1"/>
    <col min="9799" max="9984" width="9" style="131"/>
    <col min="9985" max="9985" width="8.5" style="131" customWidth="1"/>
    <col min="9986" max="9986" width="27.5" style="131" customWidth="1"/>
    <col min="9987" max="9987" width="15.375" style="131" bestFit="1" customWidth="1"/>
    <col min="9988" max="9988" width="7.875" style="131" bestFit="1" customWidth="1"/>
    <col min="9989" max="9999" width="11" style="131" customWidth="1"/>
    <col min="10000" max="10041" width="11.375" style="131" customWidth="1"/>
    <col min="10042" max="10054" width="10.125" style="131" customWidth="1"/>
    <col min="10055" max="10240" width="9" style="131"/>
    <col min="10241" max="10241" width="8.5" style="131" customWidth="1"/>
    <col min="10242" max="10242" width="27.5" style="131" customWidth="1"/>
    <col min="10243" max="10243" width="15.375" style="131" bestFit="1" customWidth="1"/>
    <col min="10244" max="10244" width="7.875" style="131" bestFit="1" customWidth="1"/>
    <col min="10245" max="10255" width="11" style="131" customWidth="1"/>
    <col min="10256" max="10297" width="11.375" style="131" customWidth="1"/>
    <col min="10298" max="10310" width="10.125" style="131" customWidth="1"/>
    <col min="10311" max="10496" width="9" style="131"/>
    <col min="10497" max="10497" width="8.5" style="131" customWidth="1"/>
    <col min="10498" max="10498" width="27.5" style="131" customWidth="1"/>
    <col min="10499" max="10499" width="15.375" style="131" bestFit="1" customWidth="1"/>
    <col min="10500" max="10500" width="7.875" style="131" bestFit="1" customWidth="1"/>
    <col min="10501" max="10511" width="11" style="131" customWidth="1"/>
    <col min="10512" max="10553" width="11.375" style="131" customWidth="1"/>
    <col min="10554" max="10566" width="10.125" style="131" customWidth="1"/>
    <col min="10567" max="10752" width="9" style="131"/>
    <col min="10753" max="10753" width="8.5" style="131" customWidth="1"/>
    <col min="10754" max="10754" width="27.5" style="131" customWidth="1"/>
    <col min="10755" max="10755" width="15.375" style="131" bestFit="1" customWidth="1"/>
    <col min="10756" max="10756" width="7.875" style="131" bestFit="1" customWidth="1"/>
    <col min="10757" max="10767" width="11" style="131" customWidth="1"/>
    <col min="10768" max="10809" width="11.375" style="131" customWidth="1"/>
    <col min="10810" max="10822" width="10.125" style="131" customWidth="1"/>
    <col min="10823" max="11008" width="9" style="131"/>
    <col min="11009" max="11009" width="8.5" style="131" customWidth="1"/>
    <col min="11010" max="11010" width="27.5" style="131" customWidth="1"/>
    <col min="11011" max="11011" width="15.375" style="131" bestFit="1" customWidth="1"/>
    <col min="11012" max="11012" width="7.875" style="131" bestFit="1" customWidth="1"/>
    <col min="11013" max="11023" width="11" style="131" customWidth="1"/>
    <col min="11024" max="11065" width="11.375" style="131" customWidth="1"/>
    <col min="11066" max="11078" width="10.125" style="131" customWidth="1"/>
    <col min="11079" max="11264" width="9" style="131"/>
    <col min="11265" max="11265" width="8.5" style="131" customWidth="1"/>
    <col min="11266" max="11266" width="27.5" style="131" customWidth="1"/>
    <col min="11267" max="11267" width="15.375" style="131" bestFit="1" customWidth="1"/>
    <col min="11268" max="11268" width="7.875" style="131" bestFit="1" customWidth="1"/>
    <col min="11269" max="11279" width="11" style="131" customWidth="1"/>
    <col min="11280" max="11321" width="11.375" style="131" customWidth="1"/>
    <col min="11322" max="11334" width="10.125" style="131" customWidth="1"/>
    <col min="11335" max="11520" width="9" style="131"/>
    <col min="11521" max="11521" width="8.5" style="131" customWidth="1"/>
    <col min="11522" max="11522" width="27.5" style="131" customWidth="1"/>
    <col min="11523" max="11523" width="15.375" style="131" bestFit="1" customWidth="1"/>
    <col min="11524" max="11524" width="7.875" style="131" bestFit="1" customWidth="1"/>
    <col min="11525" max="11535" width="11" style="131" customWidth="1"/>
    <col min="11536" max="11577" width="11.375" style="131" customWidth="1"/>
    <col min="11578" max="11590" width="10.125" style="131" customWidth="1"/>
    <col min="11591" max="11776" width="9" style="131"/>
    <col min="11777" max="11777" width="8.5" style="131" customWidth="1"/>
    <col min="11778" max="11778" width="27.5" style="131" customWidth="1"/>
    <col min="11779" max="11779" width="15.375" style="131" bestFit="1" customWidth="1"/>
    <col min="11780" max="11780" width="7.875" style="131" bestFit="1" customWidth="1"/>
    <col min="11781" max="11791" width="11" style="131" customWidth="1"/>
    <col min="11792" max="11833" width="11.375" style="131" customWidth="1"/>
    <col min="11834" max="11846" width="10.125" style="131" customWidth="1"/>
    <col min="11847" max="12032" width="9" style="131"/>
    <col min="12033" max="12033" width="8.5" style="131" customWidth="1"/>
    <col min="12034" max="12034" width="27.5" style="131" customWidth="1"/>
    <col min="12035" max="12035" width="15.375" style="131" bestFit="1" customWidth="1"/>
    <col min="12036" max="12036" width="7.875" style="131" bestFit="1" customWidth="1"/>
    <col min="12037" max="12047" width="11" style="131" customWidth="1"/>
    <col min="12048" max="12089" width="11.375" style="131" customWidth="1"/>
    <col min="12090" max="12102" width="10.125" style="131" customWidth="1"/>
    <col min="12103" max="12288" width="9" style="131"/>
    <col min="12289" max="12289" width="8.5" style="131" customWidth="1"/>
    <col min="12290" max="12290" width="27.5" style="131" customWidth="1"/>
    <col min="12291" max="12291" width="15.375" style="131" bestFit="1" customWidth="1"/>
    <col min="12292" max="12292" width="7.875" style="131" bestFit="1" customWidth="1"/>
    <col min="12293" max="12303" width="11" style="131" customWidth="1"/>
    <col min="12304" max="12345" width="11.375" style="131" customWidth="1"/>
    <col min="12346" max="12358" width="10.125" style="131" customWidth="1"/>
    <col min="12359" max="12544" width="9" style="131"/>
    <col min="12545" max="12545" width="8.5" style="131" customWidth="1"/>
    <col min="12546" max="12546" width="27.5" style="131" customWidth="1"/>
    <col min="12547" max="12547" width="15.375" style="131" bestFit="1" customWidth="1"/>
    <col min="12548" max="12548" width="7.875" style="131" bestFit="1" customWidth="1"/>
    <col min="12549" max="12559" width="11" style="131" customWidth="1"/>
    <col min="12560" max="12601" width="11.375" style="131" customWidth="1"/>
    <col min="12602" max="12614" width="10.125" style="131" customWidth="1"/>
    <col min="12615" max="12800" width="9" style="131"/>
    <col min="12801" max="12801" width="8.5" style="131" customWidth="1"/>
    <col min="12802" max="12802" width="27.5" style="131" customWidth="1"/>
    <col min="12803" max="12803" width="15.375" style="131" bestFit="1" customWidth="1"/>
    <col min="12804" max="12804" width="7.875" style="131" bestFit="1" customWidth="1"/>
    <col min="12805" max="12815" width="11" style="131" customWidth="1"/>
    <col min="12816" max="12857" width="11.375" style="131" customWidth="1"/>
    <col min="12858" max="12870" width="10.125" style="131" customWidth="1"/>
    <col min="12871" max="13056" width="9" style="131"/>
    <col min="13057" max="13057" width="8.5" style="131" customWidth="1"/>
    <col min="13058" max="13058" width="27.5" style="131" customWidth="1"/>
    <col min="13059" max="13059" width="15.375" style="131" bestFit="1" customWidth="1"/>
    <col min="13060" max="13060" width="7.875" style="131" bestFit="1" customWidth="1"/>
    <col min="13061" max="13071" width="11" style="131" customWidth="1"/>
    <col min="13072" max="13113" width="11.375" style="131" customWidth="1"/>
    <col min="13114" max="13126" width="10.125" style="131" customWidth="1"/>
    <col min="13127" max="13312" width="9" style="131"/>
    <col min="13313" max="13313" width="8.5" style="131" customWidth="1"/>
    <col min="13314" max="13314" width="27.5" style="131" customWidth="1"/>
    <col min="13315" max="13315" width="15.375" style="131" bestFit="1" customWidth="1"/>
    <col min="13316" max="13316" width="7.875" style="131" bestFit="1" customWidth="1"/>
    <col min="13317" max="13327" width="11" style="131" customWidth="1"/>
    <col min="13328" max="13369" width="11.375" style="131" customWidth="1"/>
    <col min="13370" max="13382" width="10.125" style="131" customWidth="1"/>
    <col min="13383" max="13568" width="9" style="131"/>
    <col min="13569" max="13569" width="8.5" style="131" customWidth="1"/>
    <col min="13570" max="13570" width="27.5" style="131" customWidth="1"/>
    <col min="13571" max="13571" width="15.375" style="131" bestFit="1" customWidth="1"/>
    <col min="13572" max="13572" width="7.875" style="131" bestFit="1" customWidth="1"/>
    <col min="13573" max="13583" width="11" style="131" customWidth="1"/>
    <col min="13584" max="13625" width="11.375" style="131" customWidth="1"/>
    <col min="13626" max="13638" width="10.125" style="131" customWidth="1"/>
    <col min="13639" max="13824" width="9" style="131"/>
    <col min="13825" max="13825" width="8.5" style="131" customWidth="1"/>
    <col min="13826" max="13826" width="27.5" style="131" customWidth="1"/>
    <col min="13827" max="13827" width="15.375" style="131" bestFit="1" customWidth="1"/>
    <col min="13828" max="13828" width="7.875" style="131" bestFit="1" customWidth="1"/>
    <col min="13829" max="13839" width="11" style="131" customWidth="1"/>
    <col min="13840" max="13881" width="11.375" style="131" customWidth="1"/>
    <col min="13882" max="13894" width="10.125" style="131" customWidth="1"/>
    <col min="13895" max="14080" width="9" style="131"/>
    <col min="14081" max="14081" width="8.5" style="131" customWidth="1"/>
    <col min="14082" max="14082" width="27.5" style="131" customWidth="1"/>
    <col min="14083" max="14083" width="15.375" style="131" bestFit="1" customWidth="1"/>
    <col min="14084" max="14084" width="7.875" style="131" bestFit="1" customWidth="1"/>
    <col min="14085" max="14095" width="11" style="131" customWidth="1"/>
    <col min="14096" max="14137" width="11.375" style="131" customWidth="1"/>
    <col min="14138" max="14150" width="10.125" style="131" customWidth="1"/>
    <col min="14151" max="14336" width="9" style="131"/>
    <col min="14337" max="14337" width="8.5" style="131" customWidth="1"/>
    <col min="14338" max="14338" width="27.5" style="131" customWidth="1"/>
    <col min="14339" max="14339" width="15.375" style="131" bestFit="1" customWidth="1"/>
    <col min="14340" max="14340" width="7.875" style="131" bestFit="1" customWidth="1"/>
    <col min="14341" max="14351" width="11" style="131" customWidth="1"/>
    <col min="14352" max="14393" width="11.375" style="131" customWidth="1"/>
    <col min="14394" max="14406" width="10.125" style="131" customWidth="1"/>
    <col min="14407" max="14592" width="9" style="131"/>
    <col min="14593" max="14593" width="8.5" style="131" customWidth="1"/>
    <col min="14594" max="14594" width="27.5" style="131" customWidth="1"/>
    <col min="14595" max="14595" width="15.375" style="131" bestFit="1" customWidth="1"/>
    <col min="14596" max="14596" width="7.875" style="131" bestFit="1" customWidth="1"/>
    <col min="14597" max="14607" width="11" style="131" customWidth="1"/>
    <col min="14608" max="14649" width="11.375" style="131" customWidth="1"/>
    <col min="14650" max="14662" width="10.125" style="131" customWidth="1"/>
    <col min="14663" max="14848" width="9" style="131"/>
    <col min="14849" max="14849" width="8.5" style="131" customWidth="1"/>
    <col min="14850" max="14850" width="27.5" style="131" customWidth="1"/>
    <col min="14851" max="14851" width="15.375" style="131" bestFit="1" customWidth="1"/>
    <col min="14852" max="14852" width="7.875" style="131" bestFit="1" customWidth="1"/>
    <col min="14853" max="14863" width="11" style="131" customWidth="1"/>
    <col min="14864" max="14905" width="11.375" style="131" customWidth="1"/>
    <col min="14906" max="14918" width="10.125" style="131" customWidth="1"/>
    <col min="14919" max="15104" width="9" style="131"/>
    <col min="15105" max="15105" width="8.5" style="131" customWidth="1"/>
    <col min="15106" max="15106" width="27.5" style="131" customWidth="1"/>
    <col min="15107" max="15107" width="15.375" style="131" bestFit="1" customWidth="1"/>
    <col min="15108" max="15108" width="7.875" style="131" bestFit="1" customWidth="1"/>
    <col min="15109" max="15119" width="11" style="131" customWidth="1"/>
    <col min="15120" max="15161" width="11.375" style="131" customWidth="1"/>
    <col min="15162" max="15174" width="10.125" style="131" customWidth="1"/>
    <col min="15175" max="15360" width="9" style="131"/>
    <col min="15361" max="15361" width="8.5" style="131" customWidth="1"/>
    <col min="15362" max="15362" width="27.5" style="131" customWidth="1"/>
    <col min="15363" max="15363" width="15.375" style="131" bestFit="1" customWidth="1"/>
    <col min="15364" max="15364" width="7.875" style="131" bestFit="1" customWidth="1"/>
    <col min="15365" max="15375" width="11" style="131" customWidth="1"/>
    <col min="15376" max="15417" width="11.375" style="131" customWidth="1"/>
    <col min="15418" max="15430" width="10.125" style="131" customWidth="1"/>
    <col min="15431" max="15616" width="9" style="131"/>
    <col min="15617" max="15617" width="8.5" style="131" customWidth="1"/>
    <col min="15618" max="15618" width="27.5" style="131" customWidth="1"/>
    <col min="15619" max="15619" width="15.375" style="131" bestFit="1" customWidth="1"/>
    <col min="15620" max="15620" width="7.875" style="131" bestFit="1" customWidth="1"/>
    <col min="15621" max="15631" width="11" style="131" customWidth="1"/>
    <col min="15632" max="15673" width="11.375" style="131" customWidth="1"/>
    <col min="15674" max="15686" width="10.125" style="131" customWidth="1"/>
    <col min="15687" max="15872" width="9" style="131"/>
    <col min="15873" max="15873" width="8.5" style="131" customWidth="1"/>
    <col min="15874" max="15874" width="27.5" style="131" customWidth="1"/>
    <col min="15875" max="15875" width="15.375" style="131" bestFit="1" customWidth="1"/>
    <col min="15876" max="15876" width="7.875" style="131" bestFit="1" customWidth="1"/>
    <col min="15877" max="15887" width="11" style="131" customWidth="1"/>
    <col min="15888" max="15929" width="11.375" style="131" customWidth="1"/>
    <col min="15930" max="15942" width="10.125" style="131" customWidth="1"/>
    <col min="15943" max="16128" width="9" style="131"/>
    <col min="16129" max="16129" width="8.5" style="131" customWidth="1"/>
    <col min="16130" max="16130" width="27.5" style="131" customWidth="1"/>
    <col min="16131" max="16131" width="15.375" style="131" bestFit="1" customWidth="1"/>
    <col min="16132" max="16132" width="7.875" style="131" bestFit="1" customWidth="1"/>
    <col min="16133" max="16143" width="11" style="131" customWidth="1"/>
    <col min="16144" max="16185" width="11.375" style="131" customWidth="1"/>
    <col min="16186" max="16198" width="10.125" style="131" customWidth="1"/>
    <col min="16199" max="16384" width="9" style="131"/>
  </cols>
  <sheetData>
    <row r="1" spans="1:70" ht="26.25" customHeight="1" x14ac:dyDescent="0.15">
      <c r="A1" s="130" t="s">
        <v>165</v>
      </c>
    </row>
    <row r="2" spans="1:70" ht="23.25" customHeight="1" x14ac:dyDescent="0.15">
      <c r="A2" s="132"/>
      <c r="B2" s="133"/>
      <c r="C2" s="290" t="s">
        <v>166</v>
      </c>
      <c r="D2" s="291"/>
      <c r="E2" s="290" t="s">
        <v>167</v>
      </c>
      <c r="F2" s="297"/>
      <c r="G2" s="291"/>
      <c r="H2" s="290" t="s">
        <v>168</v>
      </c>
      <c r="I2" s="297"/>
      <c r="J2" s="291"/>
      <c r="K2" s="290" t="s">
        <v>169</v>
      </c>
      <c r="L2" s="291"/>
      <c r="M2" s="290" t="s">
        <v>170</v>
      </c>
      <c r="N2" s="291"/>
      <c r="O2" s="134" t="s">
        <v>171</v>
      </c>
      <c r="P2" s="290" t="s">
        <v>172</v>
      </c>
      <c r="Q2" s="297"/>
      <c r="R2" s="290" t="s">
        <v>173</v>
      </c>
      <c r="S2" s="297"/>
      <c r="T2" s="297"/>
      <c r="U2" s="291"/>
      <c r="V2" s="290" t="s">
        <v>174</v>
      </c>
      <c r="W2" s="297"/>
      <c r="X2" s="291"/>
      <c r="Y2" s="290" t="s">
        <v>175</v>
      </c>
      <c r="Z2" s="297"/>
      <c r="AA2" s="291"/>
      <c r="AB2" s="290" t="s">
        <v>176</v>
      </c>
      <c r="AC2" s="297"/>
      <c r="AD2" s="291"/>
      <c r="AE2" s="290" t="s">
        <v>177</v>
      </c>
      <c r="AF2" s="291"/>
      <c r="AG2" s="290" t="s">
        <v>178</v>
      </c>
      <c r="AH2" s="297"/>
      <c r="AI2" s="291"/>
      <c r="AJ2" s="290" t="s">
        <v>179</v>
      </c>
      <c r="AK2" s="291"/>
      <c r="AL2" s="290" t="s">
        <v>180</v>
      </c>
      <c r="AM2" s="291"/>
      <c r="AN2" s="290" t="s">
        <v>181</v>
      </c>
      <c r="AO2" s="291"/>
      <c r="AP2" s="290" t="s">
        <v>182</v>
      </c>
      <c r="AQ2" s="291"/>
      <c r="AR2" s="134" t="s">
        <v>183</v>
      </c>
      <c r="AS2" s="290" t="s">
        <v>184</v>
      </c>
      <c r="AT2" s="291"/>
      <c r="AU2" s="290" t="s">
        <v>185</v>
      </c>
      <c r="AV2" s="297"/>
      <c r="AW2" s="297"/>
      <c r="AX2" s="134" t="s">
        <v>186</v>
      </c>
      <c r="AY2" s="134" t="s">
        <v>187</v>
      </c>
      <c r="AZ2" s="134" t="s">
        <v>188</v>
      </c>
      <c r="BA2" s="134" t="s">
        <v>189</v>
      </c>
      <c r="BB2" s="290" t="s">
        <v>190</v>
      </c>
      <c r="BC2" s="291"/>
      <c r="BD2" s="298" t="s">
        <v>191</v>
      </c>
      <c r="BE2" s="299"/>
      <c r="BF2" s="290" t="s">
        <v>192</v>
      </c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1"/>
    </row>
    <row r="3" spans="1:70" ht="23.25" customHeight="1" x14ac:dyDescent="0.15">
      <c r="A3" s="135"/>
      <c r="B3" s="136"/>
      <c r="C3" s="290" t="s">
        <v>193</v>
      </c>
      <c r="D3" s="291"/>
      <c r="E3" s="137">
        <v>4700101</v>
      </c>
      <c r="F3" s="137">
        <v>4700301</v>
      </c>
      <c r="G3" s="137">
        <v>4700152</v>
      </c>
      <c r="H3" s="137">
        <v>4700401</v>
      </c>
      <c r="I3" s="137">
        <v>4700501</v>
      </c>
      <c r="J3" s="137">
        <v>4700551</v>
      </c>
      <c r="K3" s="137">
        <v>4700601</v>
      </c>
      <c r="L3" s="137">
        <v>4700701</v>
      </c>
      <c r="M3" s="293">
        <v>4700801</v>
      </c>
      <c r="N3" s="295"/>
      <c r="O3" s="137">
        <v>4701101</v>
      </c>
      <c r="P3" s="137">
        <v>4701201</v>
      </c>
      <c r="Q3" s="138">
        <v>4701251</v>
      </c>
      <c r="R3" s="137">
        <v>4701401</v>
      </c>
      <c r="S3" s="137">
        <v>4701501</v>
      </c>
      <c r="T3" s="137">
        <v>4701451</v>
      </c>
      <c r="U3" s="137">
        <v>4701301</v>
      </c>
      <c r="V3" s="137">
        <v>4701601</v>
      </c>
      <c r="W3" s="293">
        <v>4701701</v>
      </c>
      <c r="X3" s="300"/>
      <c r="Y3" s="137">
        <v>4701801</v>
      </c>
      <c r="Z3" s="293">
        <v>4701952</v>
      </c>
      <c r="AA3" s="300">
        <v>4701952</v>
      </c>
      <c r="AB3" s="137">
        <v>4702001</v>
      </c>
      <c r="AC3" s="293">
        <v>4702152</v>
      </c>
      <c r="AD3" s="300"/>
      <c r="AE3" s="137">
        <v>4702201</v>
      </c>
      <c r="AF3" s="137">
        <v>4702301</v>
      </c>
      <c r="AG3" s="137">
        <v>4700901</v>
      </c>
      <c r="AH3" s="137">
        <v>4700951</v>
      </c>
      <c r="AI3" s="137">
        <v>4701001</v>
      </c>
      <c r="AJ3" s="137">
        <v>4702401</v>
      </c>
      <c r="AK3" s="137">
        <v>4702452</v>
      </c>
      <c r="AL3" s="137">
        <v>4702501</v>
      </c>
      <c r="AM3" s="137">
        <v>4702552</v>
      </c>
      <c r="AN3" s="137">
        <v>4703001</v>
      </c>
      <c r="AO3" s="137">
        <v>4703051</v>
      </c>
      <c r="AP3" s="137">
        <v>4702601</v>
      </c>
      <c r="AQ3" s="137">
        <v>4702651</v>
      </c>
      <c r="AR3" s="137">
        <v>4702701</v>
      </c>
      <c r="AS3" s="137">
        <v>4702801</v>
      </c>
      <c r="AT3" s="137">
        <v>4702802</v>
      </c>
      <c r="AU3" s="137">
        <v>4702901</v>
      </c>
      <c r="AV3" s="293">
        <v>4702953</v>
      </c>
      <c r="AW3" s="300"/>
      <c r="AX3" s="137">
        <v>4703101</v>
      </c>
      <c r="AY3" s="137">
        <v>4703201</v>
      </c>
      <c r="AZ3" s="137">
        <v>4703401</v>
      </c>
      <c r="BA3" s="137">
        <v>4703501</v>
      </c>
      <c r="BB3" s="137">
        <v>4703601</v>
      </c>
      <c r="BC3" s="137">
        <v>4703602</v>
      </c>
      <c r="BD3" s="293">
        <v>4721101</v>
      </c>
      <c r="BE3" s="300"/>
      <c r="BF3" s="137">
        <v>4703301</v>
      </c>
      <c r="BG3" s="293">
        <v>4703352</v>
      </c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5"/>
    </row>
    <row r="4" spans="1:70" ht="23.25" customHeight="1" x14ac:dyDescent="0.15">
      <c r="A4" s="139"/>
      <c r="B4" s="140"/>
      <c r="C4" s="290" t="s">
        <v>194</v>
      </c>
      <c r="D4" s="291"/>
      <c r="E4" s="134">
        <v>2</v>
      </c>
      <c r="F4" s="134">
        <v>4</v>
      </c>
      <c r="G4" s="134">
        <v>162</v>
      </c>
      <c r="H4" s="134" t="s">
        <v>195</v>
      </c>
      <c r="I4" s="134">
        <v>8</v>
      </c>
      <c r="J4" s="134">
        <v>9</v>
      </c>
      <c r="K4" s="134">
        <v>25</v>
      </c>
      <c r="L4" s="134">
        <v>26</v>
      </c>
      <c r="M4" s="290">
        <v>29</v>
      </c>
      <c r="N4" s="291"/>
      <c r="O4" s="134">
        <v>43</v>
      </c>
      <c r="P4" s="134">
        <v>46</v>
      </c>
      <c r="Q4" s="141" t="s">
        <v>196</v>
      </c>
      <c r="R4" s="134" t="s">
        <v>197</v>
      </c>
      <c r="S4" s="134">
        <v>48</v>
      </c>
      <c r="T4" s="134">
        <v>49</v>
      </c>
      <c r="U4" s="134">
        <v>51</v>
      </c>
      <c r="V4" s="134">
        <v>52</v>
      </c>
      <c r="W4" s="290">
        <v>53</v>
      </c>
      <c r="X4" s="296"/>
      <c r="Y4" s="134">
        <v>54</v>
      </c>
      <c r="Z4" s="290" t="s">
        <v>198</v>
      </c>
      <c r="AA4" s="296" t="s">
        <v>198</v>
      </c>
      <c r="AB4" s="134">
        <v>56</v>
      </c>
      <c r="AC4" s="290" t="s">
        <v>199</v>
      </c>
      <c r="AD4" s="296" t="s">
        <v>200</v>
      </c>
      <c r="AE4" s="134">
        <v>58</v>
      </c>
      <c r="AF4" s="134">
        <v>60</v>
      </c>
      <c r="AG4" s="134">
        <v>73</v>
      </c>
      <c r="AH4" s="134" t="s">
        <v>201</v>
      </c>
      <c r="AI4" s="134">
        <v>77</v>
      </c>
      <c r="AJ4" s="134">
        <v>81</v>
      </c>
      <c r="AK4" s="134">
        <v>83</v>
      </c>
      <c r="AL4" s="134">
        <v>85</v>
      </c>
      <c r="AM4" s="134">
        <v>86</v>
      </c>
      <c r="AN4" s="134">
        <v>89</v>
      </c>
      <c r="AO4" s="134">
        <v>90</v>
      </c>
      <c r="AP4" s="134">
        <v>92</v>
      </c>
      <c r="AQ4" s="134">
        <v>93</v>
      </c>
      <c r="AR4" s="134">
        <v>97</v>
      </c>
      <c r="AS4" s="134">
        <v>100</v>
      </c>
      <c r="AT4" s="134">
        <v>102</v>
      </c>
      <c r="AU4" s="134">
        <v>113</v>
      </c>
      <c r="AV4" s="290">
        <v>115</v>
      </c>
      <c r="AW4" s="296">
        <v>115</v>
      </c>
      <c r="AX4" s="134">
        <v>126</v>
      </c>
      <c r="AY4" s="134">
        <v>127</v>
      </c>
      <c r="AZ4" s="134">
        <v>132</v>
      </c>
      <c r="BA4" s="134">
        <v>136</v>
      </c>
      <c r="BB4" s="134">
        <v>138</v>
      </c>
      <c r="BC4" s="134">
        <v>139</v>
      </c>
      <c r="BD4" s="290">
        <v>163</v>
      </c>
      <c r="BE4" s="296"/>
      <c r="BF4" s="134">
        <v>129</v>
      </c>
      <c r="BG4" s="290">
        <v>161</v>
      </c>
      <c r="BH4" s="297"/>
      <c r="BI4" s="297"/>
      <c r="BJ4" s="297"/>
      <c r="BK4" s="297"/>
      <c r="BL4" s="297"/>
      <c r="BM4" s="297"/>
      <c r="BN4" s="297"/>
      <c r="BO4" s="297"/>
      <c r="BP4" s="297"/>
      <c r="BQ4" s="297"/>
      <c r="BR4" s="291"/>
    </row>
    <row r="5" spans="1:70" ht="19.5" customHeight="1" x14ac:dyDescent="0.15">
      <c r="A5" s="288" t="s">
        <v>202</v>
      </c>
      <c r="B5" s="288" t="s">
        <v>203</v>
      </c>
      <c r="C5" s="290" t="s">
        <v>204</v>
      </c>
      <c r="D5" s="291"/>
      <c r="E5" s="142">
        <v>42228</v>
      </c>
      <c r="F5" s="142">
        <v>42228</v>
      </c>
      <c r="G5" s="142">
        <v>42228</v>
      </c>
      <c r="H5" s="142">
        <v>42228</v>
      </c>
      <c r="I5" s="142">
        <v>42228</v>
      </c>
      <c r="J5" s="142">
        <v>42228</v>
      </c>
      <c r="K5" s="142">
        <v>42382</v>
      </c>
      <c r="L5" s="142">
        <v>42382</v>
      </c>
      <c r="M5" s="142">
        <v>42227</v>
      </c>
      <c r="N5" s="142">
        <v>42390</v>
      </c>
      <c r="O5" s="142">
        <v>42389</v>
      </c>
      <c r="P5" s="142">
        <v>42382</v>
      </c>
      <c r="Q5" s="142">
        <v>42389</v>
      </c>
      <c r="R5" s="142">
        <v>42382</v>
      </c>
      <c r="S5" s="142">
        <v>42382</v>
      </c>
      <c r="T5" s="142">
        <v>42382</v>
      </c>
      <c r="U5" s="142">
        <v>42382</v>
      </c>
      <c r="V5" s="142">
        <v>42247</v>
      </c>
      <c r="W5" s="142">
        <v>42226</v>
      </c>
      <c r="X5" s="142">
        <v>42390</v>
      </c>
      <c r="Y5" s="142">
        <v>42247</v>
      </c>
      <c r="Z5" s="142">
        <v>42226</v>
      </c>
      <c r="AA5" s="142">
        <v>42390</v>
      </c>
      <c r="AB5" s="142">
        <v>42247</v>
      </c>
      <c r="AC5" s="142">
        <v>42227</v>
      </c>
      <c r="AD5" s="142">
        <v>42390</v>
      </c>
      <c r="AE5" s="142">
        <v>42382</v>
      </c>
      <c r="AF5" s="142">
        <v>42382</v>
      </c>
      <c r="AG5" s="142">
        <v>42228</v>
      </c>
      <c r="AH5" s="142">
        <v>42228</v>
      </c>
      <c r="AI5" s="142">
        <v>42228</v>
      </c>
      <c r="AJ5" s="142">
        <v>42229</v>
      </c>
      <c r="AK5" s="142">
        <v>42229</v>
      </c>
      <c r="AL5" s="142">
        <v>42229</v>
      </c>
      <c r="AM5" s="142">
        <v>42229</v>
      </c>
      <c r="AN5" s="142">
        <v>42228</v>
      </c>
      <c r="AO5" s="142">
        <v>42228</v>
      </c>
      <c r="AP5" s="142">
        <v>42229</v>
      </c>
      <c r="AQ5" s="142">
        <v>42261</v>
      </c>
      <c r="AR5" s="142">
        <v>42228</v>
      </c>
      <c r="AS5" s="142">
        <v>42228</v>
      </c>
      <c r="AT5" s="142">
        <v>42228</v>
      </c>
      <c r="AU5" s="142">
        <v>42247</v>
      </c>
      <c r="AV5" s="142">
        <v>42226</v>
      </c>
      <c r="AW5" s="142">
        <v>42390</v>
      </c>
      <c r="AX5" s="142">
        <v>42262</v>
      </c>
      <c r="AY5" s="142">
        <v>42262</v>
      </c>
      <c r="AZ5" s="142">
        <v>42172</v>
      </c>
      <c r="BA5" s="142">
        <v>42172</v>
      </c>
      <c r="BB5" s="142">
        <v>42228</v>
      </c>
      <c r="BC5" s="142"/>
      <c r="BD5" s="142">
        <v>42220</v>
      </c>
      <c r="BE5" s="142">
        <v>42417</v>
      </c>
      <c r="BF5" s="142">
        <v>42262</v>
      </c>
      <c r="BG5" s="142">
        <v>42117</v>
      </c>
      <c r="BH5" s="142">
        <v>42143</v>
      </c>
      <c r="BI5" s="142">
        <v>42166</v>
      </c>
      <c r="BJ5" s="142">
        <v>42187</v>
      </c>
      <c r="BK5" s="142">
        <v>42219</v>
      </c>
      <c r="BL5" s="142">
        <v>42248</v>
      </c>
      <c r="BM5" s="142">
        <v>42278</v>
      </c>
      <c r="BN5" s="142">
        <v>42312</v>
      </c>
      <c r="BO5" s="142">
        <v>42354</v>
      </c>
      <c r="BP5" s="142">
        <v>42384</v>
      </c>
      <c r="BQ5" s="142">
        <v>42409</v>
      </c>
      <c r="BR5" s="142">
        <v>42433</v>
      </c>
    </row>
    <row r="6" spans="1:70" ht="19.5" customHeight="1" x14ac:dyDescent="0.15">
      <c r="A6" s="289"/>
      <c r="B6" s="289"/>
      <c r="C6" s="134" t="s">
        <v>205</v>
      </c>
      <c r="D6" s="134" t="s">
        <v>206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</row>
    <row r="7" spans="1:70" ht="19.5" customHeight="1" x14ac:dyDescent="0.15">
      <c r="A7" s="292" t="s">
        <v>207</v>
      </c>
      <c r="B7" s="143" t="s">
        <v>208</v>
      </c>
      <c r="C7" s="144">
        <v>3.0000000000000001E-3</v>
      </c>
      <c r="D7" s="134" t="s">
        <v>209</v>
      </c>
      <c r="E7" s="144" t="s">
        <v>210</v>
      </c>
      <c r="F7" s="144" t="s">
        <v>210</v>
      </c>
      <c r="G7" s="144" t="s">
        <v>210</v>
      </c>
      <c r="H7" s="144" t="s">
        <v>210</v>
      </c>
      <c r="I7" s="144" t="s">
        <v>210</v>
      </c>
      <c r="J7" s="144" t="s">
        <v>211</v>
      </c>
      <c r="K7" s="144" t="s">
        <v>210</v>
      </c>
      <c r="L7" s="144" t="s">
        <v>210</v>
      </c>
      <c r="M7" s="144" t="s">
        <v>211</v>
      </c>
      <c r="N7" s="144" t="s">
        <v>210</v>
      </c>
      <c r="O7" s="144" t="s">
        <v>210</v>
      </c>
      <c r="P7" s="144" t="s">
        <v>210</v>
      </c>
      <c r="Q7" s="144" t="s">
        <v>210</v>
      </c>
      <c r="R7" s="144" t="s">
        <v>210</v>
      </c>
      <c r="S7" s="144" t="s">
        <v>210</v>
      </c>
      <c r="T7" s="144" t="s">
        <v>211</v>
      </c>
      <c r="U7" s="144" t="s">
        <v>210</v>
      </c>
      <c r="V7" s="144" t="s">
        <v>210</v>
      </c>
      <c r="W7" s="144" t="s">
        <v>211</v>
      </c>
      <c r="X7" s="144" t="s">
        <v>210</v>
      </c>
      <c r="Y7" s="144" t="s">
        <v>210</v>
      </c>
      <c r="Z7" s="144" t="s">
        <v>211</v>
      </c>
      <c r="AA7" s="144" t="s">
        <v>210</v>
      </c>
      <c r="AB7" s="144" t="s">
        <v>210</v>
      </c>
      <c r="AC7" s="144" t="s">
        <v>211</v>
      </c>
      <c r="AD7" s="144" t="s">
        <v>210</v>
      </c>
      <c r="AE7" s="144" t="s">
        <v>210</v>
      </c>
      <c r="AF7" s="144" t="s">
        <v>210</v>
      </c>
      <c r="AG7" s="144" t="s">
        <v>210</v>
      </c>
      <c r="AH7" s="144" t="s">
        <v>211</v>
      </c>
      <c r="AI7" s="144" t="s">
        <v>210</v>
      </c>
      <c r="AJ7" s="144" t="s">
        <v>210</v>
      </c>
      <c r="AK7" s="144" t="s">
        <v>211</v>
      </c>
      <c r="AL7" s="144" t="s">
        <v>210</v>
      </c>
      <c r="AM7" s="144" t="s">
        <v>211</v>
      </c>
      <c r="AN7" s="144" t="s">
        <v>210</v>
      </c>
      <c r="AO7" s="144" t="s">
        <v>211</v>
      </c>
      <c r="AP7" s="144" t="s">
        <v>210</v>
      </c>
      <c r="AQ7" s="144" t="s">
        <v>211</v>
      </c>
      <c r="AR7" s="144" t="s">
        <v>210</v>
      </c>
      <c r="AS7" s="144" t="s">
        <v>210</v>
      </c>
      <c r="AT7" s="144" t="s">
        <v>210</v>
      </c>
      <c r="AU7" s="144" t="s">
        <v>210</v>
      </c>
      <c r="AV7" s="144" t="s">
        <v>211</v>
      </c>
      <c r="AW7" s="144" t="s">
        <v>210</v>
      </c>
      <c r="AX7" s="144" t="s">
        <v>210</v>
      </c>
      <c r="AY7" s="144" t="s">
        <v>210</v>
      </c>
      <c r="AZ7" s="144" t="s">
        <v>210</v>
      </c>
      <c r="BA7" s="144" t="s">
        <v>210</v>
      </c>
      <c r="BB7" s="144" t="s">
        <v>210</v>
      </c>
      <c r="BC7" s="144" t="s">
        <v>210</v>
      </c>
      <c r="BD7" s="144" t="s">
        <v>210</v>
      </c>
      <c r="BE7" s="144" t="s">
        <v>210</v>
      </c>
      <c r="BF7" s="144" t="s">
        <v>210</v>
      </c>
      <c r="BG7" s="144" t="s">
        <v>211</v>
      </c>
      <c r="BH7" s="144" t="s">
        <v>211</v>
      </c>
      <c r="BI7" s="144" t="s">
        <v>211</v>
      </c>
      <c r="BJ7" s="144" t="s">
        <v>211</v>
      </c>
      <c r="BK7" s="144" t="s">
        <v>210</v>
      </c>
      <c r="BL7" s="144" t="s">
        <v>211</v>
      </c>
      <c r="BM7" s="144" t="s">
        <v>211</v>
      </c>
      <c r="BN7" s="144" t="s">
        <v>211</v>
      </c>
      <c r="BO7" s="144" t="s">
        <v>211</v>
      </c>
      <c r="BP7" s="144" t="s">
        <v>210</v>
      </c>
      <c r="BQ7" s="144" t="s">
        <v>211</v>
      </c>
      <c r="BR7" s="144" t="s">
        <v>211</v>
      </c>
    </row>
    <row r="8" spans="1:70" ht="19.5" customHeight="1" x14ac:dyDescent="0.15">
      <c r="A8" s="292"/>
      <c r="B8" s="143" t="s">
        <v>212</v>
      </c>
      <c r="C8" s="144" t="s">
        <v>213</v>
      </c>
      <c r="D8" s="134" t="s">
        <v>209</v>
      </c>
      <c r="E8" s="145" t="s">
        <v>214</v>
      </c>
      <c r="F8" s="145" t="s">
        <v>214</v>
      </c>
      <c r="G8" s="145" t="s">
        <v>214</v>
      </c>
      <c r="H8" s="145" t="s">
        <v>214</v>
      </c>
      <c r="I8" s="145" t="s">
        <v>214</v>
      </c>
      <c r="J8" s="145" t="s">
        <v>211</v>
      </c>
      <c r="K8" s="145" t="s">
        <v>214</v>
      </c>
      <c r="L8" s="145" t="s">
        <v>214</v>
      </c>
      <c r="M8" s="145" t="s">
        <v>211</v>
      </c>
      <c r="N8" s="145" t="s">
        <v>214</v>
      </c>
      <c r="O8" s="145" t="s">
        <v>214</v>
      </c>
      <c r="P8" s="145" t="s">
        <v>214</v>
      </c>
      <c r="Q8" s="145" t="s">
        <v>214</v>
      </c>
      <c r="R8" s="145" t="s">
        <v>214</v>
      </c>
      <c r="S8" s="145" t="s">
        <v>214</v>
      </c>
      <c r="T8" s="145" t="s">
        <v>211</v>
      </c>
      <c r="U8" s="145" t="s">
        <v>214</v>
      </c>
      <c r="V8" s="145" t="s">
        <v>214</v>
      </c>
      <c r="W8" s="145" t="s">
        <v>211</v>
      </c>
      <c r="X8" s="145" t="s">
        <v>214</v>
      </c>
      <c r="Y8" s="145" t="s">
        <v>214</v>
      </c>
      <c r="Z8" s="145" t="s">
        <v>211</v>
      </c>
      <c r="AA8" s="145" t="s">
        <v>214</v>
      </c>
      <c r="AB8" s="145" t="s">
        <v>214</v>
      </c>
      <c r="AC8" s="145" t="s">
        <v>211</v>
      </c>
      <c r="AD8" s="145" t="s">
        <v>214</v>
      </c>
      <c r="AE8" s="145" t="s">
        <v>214</v>
      </c>
      <c r="AF8" s="145" t="s">
        <v>214</v>
      </c>
      <c r="AG8" s="145" t="s">
        <v>214</v>
      </c>
      <c r="AH8" s="145" t="s">
        <v>211</v>
      </c>
      <c r="AI8" s="145" t="s">
        <v>214</v>
      </c>
      <c r="AJ8" s="145" t="s">
        <v>214</v>
      </c>
      <c r="AK8" s="145" t="s">
        <v>211</v>
      </c>
      <c r="AL8" s="145" t="s">
        <v>214</v>
      </c>
      <c r="AM8" s="145" t="s">
        <v>211</v>
      </c>
      <c r="AN8" s="145" t="s">
        <v>214</v>
      </c>
      <c r="AO8" s="145" t="s">
        <v>211</v>
      </c>
      <c r="AP8" s="145" t="s">
        <v>214</v>
      </c>
      <c r="AQ8" s="145" t="s">
        <v>211</v>
      </c>
      <c r="AR8" s="145" t="s">
        <v>214</v>
      </c>
      <c r="AS8" s="145" t="s">
        <v>214</v>
      </c>
      <c r="AT8" s="145" t="s">
        <v>214</v>
      </c>
      <c r="AU8" s="145" t="s">
        <v>214</v>
      </c>
      <c r="AV8" s="145" t="s">
        <v>211</v>
      </c>
      <c r="AW8" s="145" t="s">
        <v>214</v>
      </c>
      <c r="AX8" s="145" t="s">
        <v>214</v>
      </c>
      <c r="AY8" s="145" t="s">
        <v>214</v>
      </c>
      <c r="AZ8" s="145" t="s">
        <v>214</v>
      </c>
      <c r="BA8" s="145" t="s">
        <v>214</v>
      </c>
      <c r="BB8" s="145" t="s">
        <v>214</v>
      </c>
      <c r="BC8" s="145" t="s">
        <v>214</v>
      </c>
      <c r="BD8" s="145" t="s">
        <v>214</v>
      </c>
      <c r="BE8" s="145" t="s">
        <v>214</v>
      </c>
      <c r="BF8" s="145" t="s">
        <v>214</v>
      </c>
      <c r="BG8" s="145" t="s">
        <v>211</v>
      </c>
      <c r="BH8" s="145" t="s">
        <v>211</v>
      </c>
      <c r="BI8" s="145" t="s">
        <v>211</v>
      </c>
      <c r="BJ8" s="145" t="s">
        <v>211</v>
      </c>
      <c r="BK8" s="145" t="s">
        <v>214</v>
      </c>
      <c r="BL8" s="145" t="s">
        <v>211</v>
      </c>
      <c r="BM8" s="145" t="s">
        <v>211</v>
      </c>
      <c r="BN8" s="145" t="s">
        <v>211</v>
      </c>
      <c r="BO8" s="145" t="s">
        <v>211</v>
      </c>
      <c r="BP8" s="145" t="s">
        <v>214</v>
      </c>
      <c r="BQ8" s="145" t="s">
        <v>211</v>
      </c>
      <c r="BR8" s="145" t="s">
        <v>211</v>
      </c>
    </row>
    <row r="9" spans="1:70" ht="19.5" customHeight="1" x14ac:dyDescent="0.15">
      <c r="A9" s="292"/>
      <c r="B9" s="143" t="s">
        <v>215</v>
      </c>
      <c r="C9" s="144">
        <v>0.01</v>
      </c>
      <c r="D9" s="134" t="s">
        <v>209</v>
      </c>
      <c r="E9" s="145" t="s">
        <v>216</v>
      </c>
      <c r="F9" s="145" t="s">
        <v>216</v>
      </c>
      <c r="G9" s="145" t="s">
        <v>216</v>
      </c>
      <c r="H9" s="145" t="s">
        <v>216</v>
      </c>
      <c r="I9" s="146">
        <v>2E-3</v>
      </c>
      <c r="J9" s="145" t="s">
        <v>211</v>
      </c>
      <c r="K9" s="145" t="s">
        <v>216</v>
      </c>
      <c r="L9" s="145" t="s">
        <v>216</v>
      </c>
      <c r="M9" s="145" t="s">
        <v>211</v>
      </c>
      <c r="N9" s="145" t="s">
        <v>216</v>
      </c>
      <c r="O9" s="145" t="s">
        <v>216</v>
      </c>
      <c r="P9" s="145" t="s">
        <v>216</v>
      </c>
      <c r="Q9" s="145" t="s">
        <v>216</v>
      </c>
      <c r="R9" s="145" t="s">
        <v>216</v>
      </c>
      <c r="S9" s="145" t="s">
        <v>216</v>
      </c>
      <c r="T9" s="145" t="s">
        <v>211</v>
      </c>
      <c r="U9" s="145" t="s">
        <v>216</v>
      </c>
      <c r="V9" s="145" t="s">
        <v>216</v>
      </c>
      <c r="W9" s="145" t="s">
        <v>211</v>
      </c>
      <c r="X9" s="145" t="s">
        <v>216</v>
      </c>
      <c r="Y9" s="145" t="s">
        <v>216</v>
      </c>
      <c r="Z9" s="145" t="s">
        <v>211</v>
      </c>
      <c r="AA9" s="145" t="s">
        <v>216</v>
      </c>
      <c r="AB9" s="145" t="s">
        <v>216</v>
      </c>
      <c r="AC9" s="145" t="s">
        <v>211</v>
      </c>
      <c r="AD9" s="145" t="s">
        <v>216</v>
      </c>
      <c r="AE9" s="145" t="s">
        <v>216</v>
      </c>
      <c r="AF9" s="145" t="s">
        <v>216</v>
      </c>
      <c r="AG9" s="145" t="s">
        <v>216</v>
      </c>
      <c r="AH9" s="145" t="s">
        <v>211</v>
      </c>
      <c r="AI9" s="145" t="s">
        <v>216</v>
      </c>
      <c r="AJ9" s="145" t="s">
        <v>216</v>
      </c>
      <c r="AK9" s="145" t="s">
        <v>211</v>
      </c>
      <c r="AL9" s="145" t="s">
        <v>216</v>
      </c>
      <c r="AM9" s="145" t="s">
        <v>211</v>
      </c>
      <c r="AN9" s="145" t="s">
        <v>216</v>
      </c>
      <c r="AO9" s="145" t="s">
        <v>211</v>
      </c>
      <c r="AP9" s="146">
        <v>1.2E-2</v>
      </c>
      <c r="AQ9" s="145" t="s">
        <v>211</v>
      </c>
      <c r="AR9" s="145" t="s">
        <v>216</v>
      </c>
      <c r="AS9" s="145" t="s">
        <v>216</v>
      </c>
      <c r="AT9" s="145" t="s">
        <v>216</v>
      </c>
      <c r="AU9" s="145" t="s">
        <v>216</v>
      </c>
      <c r="AV9" s="145" t="s">
        <v>211</v>
      </c>
      <c r="AW9" s="145" t="s">
        <v>216</v>
      </c>
      <c r="AX9" s="145" t="s">
        <v>216</v>
      </c>
      <c r="AY9" s="145" t="s">
        <v>216</v>
      </c>
      <c r="AZ9" s="145" t="s">
        <v>216</v>
      </c>
      <c r="BA9" s="145" t="s">
        <v>216</v>
      </c>
      <c r="BB9" s="145" t="s">
        <v>216</v>
      </c>
      <c r="BC9" s="145" t="s">
        <v>216</v>
      </c>
      <c r="BD9" s="145" t="s">
        <v>216</v>
      </c>
      <c r="BE9" s="145" t="s">
        <v>216</v>
      </c>
      <c r="BF9" s="145" t="s">
        <v>216</v>
      </c>
      <c r="BG9" s="145" t="s">
        <v>211</v>
      </c>
      <c r="BH9" s="145" t="s">
        <v>211</v>
      </c>
      <c r="BI9" s="145" t="s">
        <v>211</v>
      </c>
      <c r="BJ9" s="145" t="s">
        <v>211</v>
      </c>
      <c r="BK9" s="145" t="s">
        <v>216</v>
      </c>
      <c r="BL9" s="145" t="s">
        <v>211</v>
      </c>
      <c r="BM9" s="145" t="s">
        <v>211</v>
      </c>
      <c r="BN9" s="145" t="s">
        <v>211</v>
      </c>
      <c r="BO9" s="145" t="s">
        <v>211</v>
      </c>
      <c r="BP9" s="145" t="s">
        <v>216</v>
      </c>
      <c r="BQ9" s="145" t="s">
        <v>211</v>
      </c>
      <c r="BR9" s="145" t="s">
        <v>211</v>
      </c>
    </row>
    <row r="10" spans="1:70" ht="19.5" customHeight="1" x14ac:dyDescent="0.15">
      <c r="A10" s="292"/>
      <c r="B10" s="143" t="s">
        <v>217</v>
      </c>
      <c r="C10" s="144">
        <v>0.05</v>
      </c>
      <c r="D10" s="134" t="s">
        <v>209</v>
      </c>
      <c r="E10" s="145" t="s">
        <v>218</v>
      </c>
      <c r="F10" s="145" t="s">
        <v>218</v>
      </c>
      <c r="G10" s="145" t="s">
        <v>218</v>
      </c>
      <c r="H10" s="145" t="s">
        <v>219</v>
      </c>
      <c r="I10" s="145" t="s">
        <v>219</v>
      </c>
      <c r="J10" s="145" t="s">
        <v>211</v>
      </c>
      <c r="K10" s="145" t="s">
        <v>218</v>
      </c>
      <c r="L10" s="145" t="s">
        <v>218</v>
      </c>
      <c r="M10" s="145" t="s">
        <v>211</v>
      </c>
      <c r="N10" s="145" t="s">
        <v>219</v>
      </c>
      <c r="O10" s="145" t="s">
        <v>219</v>
      </c>
      <c r="P10" s="145" t="s">
        <v>218</v>
      </c>
      <c r="Q10" s="145" t="s">
        <v>219</v>
      </c>
      <c r="R10" s="145" t="s">
        <v>218</v>
      </c>
      <c r="S10" s="145" t="s">
        <v>218</v>
      </c>
      <c r="T10" s="145" t="s">
        <v>211</v>
      </c>
      <c r="U10" s="145" t="s">
        <v>218</v>
      </c>
      <c r="V10" s="145" t="s">
        <v>219</v>
      </c>
      <c r="W10" s="145" t="s">
        <v>211</v>
      </c>
      <c r="X10" s="145" t="s">
        <v>219</v>
      </c>
      <c r="Y10" s="145" t="s">
        <v>219</v>
      </c>
      <c r="Z10" s="145" t="s">
        <v>211</v>
      </c>
      <c r="AA10" s="145" t="s">
        <v>219</v>
      </c>
      <c r="AB10" s="145" t="s">
        <v>219</v>
      </c>
      <c r="AC10" s="145" t="s">
        <v>211</v>
      </c>
      <c r="AD10" s="145" t="s">
        <v>219</v>
      </c>
      <c r="AE10" s="145" t="s">
        <v>218</v>
      </c>
      <c r="AF10" s="145" t="s">
        <v>218</v>
      </c>
      <c r="AG10" s="145" t="s">
        <v>218</v>
      </c>
      <c r="AH10" s="145" t="s">
        <v>211</v>
      </c>
      <c r="AI10" s="145" t="s">
        <v>218</v>
      </c>
      <c r="AJ10" s="145" t="s">
        <v>219</v>
      </c>
      <c r="AK10" s="145" t="s">
        <v>211</v>
      </c>
      <c r="AL10" s="145" t="s">
        <v>219</v>
      </c>
      <c r="AM10" s="145" t="s">
        <v>211</v>
      </c>
      <c r="AN10" s="145" t="s">
        <v>218</v>
      </c>
      <c r="AO10" s="145" t="s">
        <v>211</v>
      </c>
      <c r="AP10" s="145" t="s">
        <v>219</v>
      </c>
      <c r="AQ10" s="145" t="s">
        <v>211</v>
      </c>
      <c r="AR10" s="145" t="s">
        <v>218</v>
      </c>
      <c r="AS10" s="145" t="s">
        <v>218</v>
      </c>
      <c r="AT10" s="145" t="s">
        <v>218</v>
      </c>
      <c r="AU10" s="145" t="s">
        <v>219</v>
      </c>
      <c r="AV10" s="145" t="s">
        <v>211</v>
      </c>
      <c r="AW10" s="145" t="s">
        <v>219</v>
      </c>
      <c r="AX10" s="145" t="s">
        <v>218</v>
      </c>
      <c r="AY10" s="145" t="s">
        <v>218</v>
      </c>
      <c r="AZ10" s="145" t="s">
        <v>218</v>
      </c>
      <c r="BA10" s="145" t="s">
        <v>218</v>
      </c>
      <c r="BB10" s="145" t="s">
        <v>218</v>
      </c>
      <c r="BC10" s="145" t="s">
        <v>218</v>
      </c>
      <c r="BD10" s="145" t="s">
        <v>219</v>
      </c>
      <c r="BE10" s="145" t="s">
        <v>219</v>
      </c>
      <c r="BF10" s="145" t="s">
        <v>218</v>
      </c>
      <c r="BG10" s="145" t="s">
        <v>211</v>
      </c>
      <c r="BH10" s="145" t="s">
        <v>211</v>
      </c>
      <c r="BI10" s="145" t="s">
        <v>211</v>
      </c>
      <c r="BJ10" s="145" t="s">
        <v>211</v>
      </c>
      <c r="BK10" s="145" t="s">
        <v>219</v>
      </c>
      <c r="BL10" s="145" t="s">
        <v>211</v>
      </c>
      <c r="BM10" s="145" t="s">
        <v>211</v>
      </c>
      <c r="BN10" s="145" t="s">
        <v>211</v>
      </c>
      <c r="BO10" s="145" t="s">
        <v>211</v>
      </c>
      <c r="BP10" s="145" t="s">
        <v>219</v>
      </c>
      <c r="BQ10" s="145" t="s">
        <v>211</v>
      </c>
      <c r="BR10" s="145" t="s">
        <v>211</v>
      </c>
    </row>
    <row r="11" spans="1:70" ht="19.5" customHeight="1" x14ac:dyDescent="0.15">
      <c r="A11" s="292"/>
      <c r="B11" s="143" t="s">
        <v>220</v>
      </c>
      <c r="C11" s="144">
        <v>0.01</v>
      </c>
      <c r="D11" s="134" t="s">
        <v>209</v>
      </c>
      <c r="E11" s="145" t="s">
        <v>216</v>
      </c>
      <c r="F11" s="145">
        <v>2E-3</v>
      </c>
      <c r="G11" s="145" t="s">
        <v>216</v>
      </c>
      <c r="H11" s="145" t="s">
        <v>216</v>
      </c>
      <c r="I11" s="146" t="s">
        <v>216</v>
      </c>
      <c r="J11" s="145" t="s">
        <v>211</v>
      </c>
      <c r="K11" s="145" t="s">
        <v>216</v>
      </c>
      <c r="L11" s="145" t="s">
        <v>216</v>
      </c>
      <c r="M11" s="145" t="s">
        <v>211</v>
      </c>
      <c r="N11" s="145" t="s">
        <v>216</v>
      </c>
      <c r="O11" s="145" t="s">
        <v>216</v>
      </c>
      <c r="P11" s="145" t="s">
        <v>216</v>
      </c>
      <c r="Q11" s="145" t="s">
        <v>216</v>
      </c>
      <c r="R11" s="145" t="s">
        <v>216</v>
      </c>
      <c r="S11" s="145" t="s">
        <v>216</v>
      </c>
      <c r="T11" s="145" t="s">
        <v>211</v>
      </c>
      <c r="U11" s="145" t="s">
        <v>216</v>
      </c>
      <c r="V11" s="145" t="s">
        <v>216</v>
      </c>
      <c r="W11" s="145" t="s">
        <v>211</v>
      </c>
      <c r="X11" s="145" t="s">
        <v>216</v>
      </c>
      <c r="Y11" s="145" t="s">
        <v>216</v>
      </c>
      <c r="Z11" s="145" t="s">
        <v>211</v>
      </c>
      <c r="AA11" s="145" t="s">
        <v>216</v>
      </c>
      <c r="AB11" s="145" t="s">
        <v>216</v>
      </c>
      <c r="AC11" s="145" t="s">
        <v>211</v>
      </c>
      <c r="AD11" s="145" t="s">
        <v>216</v>
      </c>
      <c r="AE11" s="145" t="s">
        <v>216</v>
      </c>
      <c r="AF11" s="145" t="s">
        <v>216</v>
      </c>
      <c r="AG11" s="145">
        <v>2E-3</v>
      </c>
      <c r="AH11" s="145" t="s">
        <v>211</v>
      </c>
      <c r="AI11" s="145">
        <v>2E-3</v>
      </c>
      <c r="AJ11" s="145" t="s">
        <v>216</v>
      </c>
      <c r="AK11" s="145" t="s">
        <v>211</v>
      </c>
      <c r="AL11" s="145" t="s">
        <v>216</v>
      </c>
      <c r="AM11" s="145" t="s">
        <v>211</v>
      </c>
      <c r="AN11" s="145">
        <v>3.0000000000000001E-3</v>
      </c>
      <c r="AO11" s="145" t="s">
        <v>211</v>
      </c>
      <c r="AP11" s="146" t="s">
        <v>216</v>
      </c>
      <c r="AQ11" s="145" t="s">
        <v>211</v>
      </c>
      <c r="AR11" s="145">
        <v>2E-3</v>
      </c>
      <c r="AS11" s="145" t="s">
        <v>216</v>
      </c>
      <c r="AT11" s="145" t="s">
        <v>216</v>
      </c>
      <c r="AU11" s="145" t="s">
        <v>216</v>
      </c>
      <c r="AV11" s="145" t="s">
        <v>211</v>
      </c>
      <c r="AW11" s="145" t="s">
        <v>216</v>
      </c>
      <c r="AX11" s="145" t="s">
        <v>216</v>
      </c>
      <c r="AY11" s="145" t="s">
        <v>216</v>
      </c>
      <c r="AZ11" s="145" t="s">
        <v>216</v>
      </c>
      <c r="BA11" s="145" t="s">
        <v>216</v>
      </c>
      <c r="BB11" s="145" t="s">
        <v>216</v>
      </c>
      <c r="BC11" s="145" t="s">
        <v>216</v>
      </c>
      <c r="BD11" s="145" t="s">
        <v>216</v>
      </c>
      <c r="BE11" s="145" t="s">
        <v>216</v>
      </c>
      <c r="BF11" s="145" t="s">
        <v>216</v>
      </c>
      <c r="BG11" s="145" t="s">
        <v>211</v>
      </c>
      <c r="BH11" s="145" t="s">
        <v>211</v>
      </c>
      <c r="BI11" s="145" t="s">
        <v>211</v>
      </c>
      <c r="BJ11" s="145" t="s">
        <v>211</v>
      </c>
      <c r="BK11" s="145" t="s">
        <v>216</v>
      </c>
      <c r="BL11" s="145" t="s">
        <v>211</v>
      </c>
      <c r="BM11" s="145" t="s">
        <v>211</v>
      </c>
      <c r="BN11" s="145" t="s">
        <v>211</v>
      </c>
      <c r="BO11" s="145" t="s">
        <v>211</v>
      </c>
      <c r="BP11" s="145" t="s">
        <v>216</v>
      </c>
      <c r="BQ11" s="145" t="s">
        <v>211</v>
      </c>
      <c r="BR11" s="145" t="s">
        <v>211</v>
      </c>
    </row>
    <row r="12" spans="1:70" ht="19.5" customHeight="1" x14ac:dyDescent="0.15">
      <c r="A12" s="292"/>
      <c r="B12" s="143" t="s">
        <v>221</v>
      </c>
      <c r="C12" s="144">
        <v>5.0000000000000001E-3</v>
      </c>
      <c r="D12" s="134" t="s">
        <v>209</v>
      </c>
      <c r="E12" s="145" t="s">
        <v>222</v>
      </c>
      <c r="F12" s="145" t="s">
        <v>222</v>
      </c>
      <c r="G12" s="145" t="s">
        <v>222</v>
      </c>
      <c r="H12" s="145" t="s">
        <v>222</v>
      </c>
      <c r="I12" s="145" t="s">
        <v>222</v>
      </c>
      <c r="J12" s="145" t="s">
        <v>211</v>
      </c>
      <c r="K12" s="145" t="s">
        <v>222</v>
      </c>
      <c r="L12" s="145" t="s">
        <v>222</v>
      </c>
      <c r="M12" s="145" t="s">
        <v>211</v>
      </c>
      <c r="N12" s="145" t="s">
        <v>222</v>
      </c>
      <c r="O12" s="145" t="s">
        <v>222</v>
      </c>
      <c r="P12" s="145" t="s">
        <v>222</v>
      </c>
      <c r="Q12" s="145" t="s">
        <v>222</v>
      </c>
      <c r="R12" s="145" t="s">
        <v>222</v>
      </c>
      <c r="S12" s="145" t="s">
        <v>222</v>
      </c>
      <c r="T12" s="145" t="s">
        <v>211</v>
      </c>
      <c r="U12" s="145" t="s">
        <v>222</v>
      </c>
      <c r="V12" s="145" t="s">
        <v>222</v>
      </c>
      <c r="W12" s="145" t="s">
        <v>211</v>
      </c>
      <c r="X12" s="145" t="s">
        <v>222</v>
      </c>
      <c r="Y12" s="145" t="s">
        <v>222</v>
      </c>
      <c r="Z12" s="145" t="s">
        <v>211</v>
      </c>
      <c r="AA12" s="145" t="s">
        <v>222</v>
      </c>
      <c r="AB12" s="145" t="s">
        <v>222</v>
      </c>
      <c r="AC12" s="145" t="s">
        <v>211</v>
      </c>
      <c r="AD12" s="145" t="s">
        <v>222</v>
      </c>
      <c r="AE12" s="145" t="s">
        <v>222</v>
      </c>
      <c r="AF12" s="145" t="s">
        <v>222</v>
      </c>
      <c r="AG12" s="145" t="s">
        <v>222</v>
      </c>
      <c r="AH12" s="145" t="s">
        <v>211</v>
      </c>
      <c r="AI12" s="145" t="s">
        <v>222</v>
      </c>
      <c r="AJ12" s="145" t="s">
        <v>222</v>
      </c>
      <c r="AK12" s="145" t="s">
        <v>211</v>
      </c>
      <c r="AL12" s="145" t="s">
        <v>222</v>
      </c>
      <c r="AM12" s="145" t="s">
        <v>211</v>
      </c>
      <c r="AN12" s="145" t="s">
        <v>222</v>
      </c>
      <c r="AO12" s="145" t="s">
        <v>211</v>
      </c>
      <c r="AP12" s="145" t="s">
        <v>222</v>
      </c>
      <c r="AQ12" s="145" t="s">
        <v>211</v>
      </c>
      <c r="AR12" s="145" t="s">
        <v>222</v>
      </c>
      <c r="AS12" s="145" t="s">
        <v>222</v>
      </c>
      <c r="AT12" s="145" t="s">
        <v>222</v>
      </c>
      <c r="AU12" s="145" t="s">
        <v>222</v>
      </c>
      <c r="AV12" s="145" t="s">
        <v>211</v>
      </c>
      <c r="AW12" s="145" t="s">
        <v>222</v>
      </c>
      <c r="AX12" s="145" t="s">
        <v>222</v>
      </c>
      <c r="AY12" s="145" t="s">
        <v>222</v>
      </c>
      <c r="AZ12" s="145" t="s">
        <v>222</v>
      </c>
      <c r="BA12" s="145" t="s">
        <v>222</v>
      </c>
      <c r="BB12" s="145" t="s">
        <v>222</v>
      </c>
      <c r="BC12" s="145" t="s">
        <v>222</v>
      </c>
      <c r="BD12" s="145" t="s">
        <v>222</v>
      </c>
      <c r="BE12" s="145" t="s">
        <v>222</v>
      </c>
      <c r="BF12" s="145" t="s">
        <v>222</v>
      </c>
      <c r="BG12" s="145" t="s">
        <v>211</v>
      </c>
      <c r="BH12" s="145" t="s">
        <v>211</v>
      </c>
      <c r="BI12" s="145" t="s">
        <v>211</v>
      </c>
      <c r="BJ12" s="145" t="s">
        <v>211</v>
      </c>
      <c r="BK12" s="145" t="s">
        <v>222</v>
      </c>
      <c r="BL12" s="145" t="s">
        <v>211</v>
      </c>
      <c r="BM12" s="145" t="s">
        <v>211</v>
      </c>
      <c r="BN12" s="145" t="s">
        <v>211</v>
      </c>
      <c r="BO12" s="145" t="s">
        <v>211</v>
      </c>
      <c r="BP12" s="145" t="s">
        <v>222</v>
      </c>
      <c r="BQ12" s="145" t="s">
        <v>211</v>
      </c>
      <c r="BR12" s="145" t="s">
        <v>211</v>
      </c>
    </row>
    <row r="13" spans="1:70" ht="19.5" customHeight="1" x14ac:dyDescent="0.15">
      <c r="A13" s="292"/>
      <c r="B13" s="147" t="s">
        <v>223</v>
      </c>
      <c r="C13" s="144" t="s">
        <v>213</v>
      </c>
      <c r="D13" s="134" t="s">
        <v>209</v>
      </c>
      <c r="E13" s="145" t="s">
        <v>222</v>
      </c>
      <c r="F13" s="145" t="s">
        <v>222</v>
      </c>
      <c r="G13" s="145" t="s">
        <v>222</v>
      </c>
      <c r="H13" s="145" t="s">
        <v>222</v>
      </c>
      <c r="I13" s="145" t="s">
        <v>222</v>
      </c>
      <c r="J13" s="145" t="s">
        <v>211</v>
      </c>
      <c r="K13" s="145" t="s">
        <v>222</v>
      </c>
      <c r="L13" s="145" t="s">
        <v>222</v>
      </c>
      <c r="M13" s="145" t="s">
        <v>211</v>
      </c>
      <c r="N13" s="145" t="s">
        <v>222</v>
      </c>
      <c r="O13" s="145" t="s">
        <v>222</v>
      </c>
      <c r="P13" s="145" t="s">
        <v>222</v>
      </c>
      <c r="Q13" s="145" t="s">
        <v>222</v>
      </c>
      <c r="R13" s="145" t="s">
        <v>222</v>
      </c>
      <c r="S13" s="145" t="s">
        <v>222</v>
      </c>
      <c r="T13" s="145" t="s">
        <v>211</v>
      </c>
      <c r="U13" s="145" t="s">
        <v>222</v>
      </c>
      <c r="V13" s="145" t="s">
        <v>222</v>
      </c>
      <c r="W13" s="145" t="s">
        <v>211</v>
      </c>
      <c r="X13" s="145" t="s">
        <v>222</v>
      </c>
      <c r="Y13" s="145" t="s">
        <v>222</v>
      </c>
      <c r="Z13" s="145" t="s">
        <v>211</v>
      </c>
      <c r="AA13" s="145" t="s">
        <v>222</v>
      </c>
      <c r="AB13" s="145" t="s">
        <v>222</v>
      </c>
      <c r="AC13" s="145" t="s">
        <v>211</v>
      </c>
      <c r="AD13" s="145" t="s">
        <v>222</v>
      </c>
      <c r="AE13" s="145" t="s">
        <v>222</v>
      </c>
      <c r="AF13" s="145" t="s">
        <v>222</v>
      </c>
      <c r="AG13" s="145" t="s">
        <v>222</v>
      </c>
      <c r="AH13" s="145" t="s">
        <v>211</v>
      </c>
      <c r="AI13" s="145" t="s">
        <v>222</v>
      </c>
      <c r="AJ13" s="145" t="s">
        <v>222</v>
      </c>
      <c r="AK13" s="145" t="s">
        <v>211</v>
      </c>
      <c r="AL13" s="145" t="s">
        <v>222</v>
      </c>
      <c r="AM13" s="145" t="s">
        <v>211</v>
      </c>
      <c r="AN13" s="145" t="s">
        <v>222</v>
      </c>
      <c r="AO13" s="145" t="s">
        <v>211</v>
      </c>
      <c r="AP13" s="145" t="s">
        <v>222</v>
      </c>
      <c r="AQ13" s="145" t="s">
        <v>211</v>
      </c>
      <c r="AR13" s="145" t="s">
        <v>222</v>
      </c>
      <c r="AS13" s="145" t="s">
        <v>222</v>
      </c>
      <c r="AT13" s="145" t="s">
        <v>222</v>
      </c>
      <c r="AU13" s="145" t="s">
        <v>222</v>
      </c>
      <c r="AV13" s="145" t="s">
        <v>211</v>
      </c>
      <c r="AW13" s="145" t="s">
        <v>222</v>
      </c>
      <c r="AX13" s="145" t="s">
        <v>222</v>
      </c>
      <c r="AY13" s="145" t="s">
        <v>222</v>
      </c>
      <c r="AZ13" s="145" t="s">
        <v>222</v>
      </c>
      <c r="BA13" s="145" t="s">
        <v>222</v>
      </c>
      <c r="BB13" s="145" t="s">
        <v>222</v>
      </c>
      <c r="BC13" s="145" t="s">
        <v>222</v>
      </c>
      <c r="BD13" s="145" t="s">
        <v>222</v>
      </c>
      <c r="BE13" s="145" t="s">
        <v>222</v>
      </c>
      <c r="BF13" s="145" t="s">
        <v>222</v>
      </c>
      <c r="BG13" s="145" t="s">
        <v>211</v>
      </c>
      <c r="BH13" s="145" t="s">
        <v>211</v>
      </c>
      <c r="BI13" s="145" t="s">
        <v>211</v>
      </c>
      <c r="BJ13" s="145" t="s">
        <v>211</v>
      </c>
      <c r="BK13" s="145" t="s">
        <v>222</v>
      </c>
      <c r="BL13" s="145" t="s">
        <v>211</v>
      </c>
      <c r="BM13" s="145" t="s">
        <v>211</v>
      </c>
      <c r="BN13" s="145" t="s">
        <v>211</v>
      </c>
      <c r="BO13" s="145" t="s">
        <v>211</v>
      </c>
      <c r="BP13" s="145" t="s">
        <v>222</v>
      </c>
      <c r="BQ13" s="145" t="s">
        <v>211</v>
      </c>
      <c r="BR13" s="145" t="s">
        <v>211</v>
      </c>
    </row>
    <row r="14" spans="1:70" ht="19.5" customHeight="1" x14ac:dyDescent="0.15">
      <c r="A14" s="292"/>
      <c r="B14" s="147" t="s">
        <v>224</v>
      </c>
      <c r="C14" s="144" t="s">
        <v>213</v>
      </c>
      <c r="D14" s="134" t="s">
        <v>209</v>
      </c>
      <c r="E14" s="145" t="s">
        <v>222</v>
      </c>
      <c r="F14" s="145" t="s">
        <v>222</v>
      </c>
      <c r="G14" s="145" t="s">
        <v>222</v>
      </c>
      <c r="H14" s="145" t="s">
        <v>222</v>
      </c>
      <c r="I14" s="145" t="s">
        <v>222</v>
      </c>
      <c r="J14" s="145" t="s">
        <v>211</v>
      </c>
      <c r="K14" s="145" t="s">
        <v>222</v>
      </c>
      <c r="L14" s="145" t="s">
        <v>222</v>
      </c>
      <c r="M14" s="145" t="s">
        <v>211</v>
      </c>
      <c r="N14" s="145" t="s">
        <v>222</v>
      </c>
      <c r="O14" s="145" t="s">
        <v>222</v>
      </c>
      <c r="P14" s="145" t="s">
        <v>222</v>
      </c>
      <c r="Q14" s="145" t="s">
        <v>222</v>
      </c>
      <c r="R14" s="145" t="s">
        <v>222</v>
      </c>
      <c r="S14" s="145" t="s">
        <v>222</v>
      </c>
      <c r="T14" s="145" t="s">
        <v>211</v>
      </c>
      <c r="U14" s="145" t="s">
        <v>222</v>
      </c>
      <c r="V14" s="145" t="s">
        <v>222</v>
      </c>
      <c r="W14" s="145" t="s">
        <v>211</v>
      </c>
      <c r="X14" s="145" t="s">
        <v>222</v>
      </c>
      <c r="Y14" s="145" t="s">
        <v>222</v>
      </c>
      <c r="Z14" s="145" t="s">
        <v>211</v>
      </c>
      <c r="AA14" s="145" t="s">
        <v>222</v>
      </c>
      <c r="AB14" s="145" t="s">
        <v>222</v>
      </c>
      <c r="AC14" s="145" t="s">
        <v>211</v>
      </c>
      <c r="AD14" s="145" t="s">
        <v>222</v>
      </c>
      <c r="AE14" s="145" t="s">
        <v>222</v>
      </c>
      <c r="AF14" s="145" t="s">
        <v>222</v>
      </c>
      <c r="AG14" s="145" t="s">
        <v>222</v>
      </c>
      <c r="AH14" s="145" t="s">
        <v>211</v>
      </c>
      <c r="AI14" s="145" t="s">
        <v>222</v>
      </c>
      <c r="AJ14" s="145" t="s">
        <v>222</v>
      </c>
      <c r="AK14" s="145" t="s">
        <v>211</v>
      </c>
      <c r="AL14" s="145" t="s">
        <v>222</v>
      </c>
      <c r="AM14" s="145" t="s">
        <v>211</v>
      </c>
      <c r="AN14" s="145" t="s">
        <v>222</v>
      </c>
      <c r="AO14" s="145" t="s">
        <v>211</v>
      </c>
      <c r="AP14" s="145" t="s">
        <v>222</v>
      </c>
      <c r="AQ14" s="145" t="s">
        <v>211</v>
      </c>
      <c r="AR14" s="145" t="s">
        <v>222</v>
      </c>
      <c r="AS14" s="145" t="s">
        <v>222</v>
      </c>
      <c r="AT14" s="145" t="s">
        <v>222</v>
      </c>
      <c r="AU14" s="145" t="s">
        <v>222</v>
      </c>
      <c r="AV14" s="145" t="s">
        <v>211</v>
      </c>
      <c r="AW14" s="145" t="s">
        <v>222</v>
      </c>
      <c r="AX14" s="145" t="s">
        <v>222</v>
      </c>
      <c r="AY14" s="145" t="s">
        <v>222</v>
      </c>
      <c r="AZ14" s="145" t="s">
        <v>222</v>
      </c>
      <c r="BA14" s="145" t="s">
        <v>222</v>
      </c>
      <c r="BB14" s="145" t="s">
        <v>222</v>
      </c>
      <c r="BC14" s="145" t="s">
        <v>222</v>
      </c>
      <c r="BD14" s="145" t="s">
        <v>222</v>
      </c>
      <c r="BE14" s="145" t="s">
        <v>222</v>
      </c>
      <c r="BF14" s="145" t="s">
        <v>222</v>
      </c>
      <c r="BG14" s="145" t="s">
        <v>211</v>
      </c>
      <c r="BH14" s="145" t="s">
        <v>211</v>
      </c>
      <c r="BI14" s="145" t="s">
        <v>211</v>
      </c>
      <c r="BJ14" s="145" t="s">
        <v>211</v>
      </c>
      <c r="BK14" s="145" t="s">
        <v>222</v>
      </c>
      <c r="BL14" s="145" t="s">
        <v>211</v>
      </c>
      <c r="BM14" s="145" t="s">
        <v>211</v>
      </c>
      <c r="BN14" s="145" t="s">
        <v>211</v>
      </c>
      <c r="BO14" s="145" t="s">
        <v>211</v>
      </c>
      <c r="BP14" s="145" t="s">
        <v>222</v>
      </c>
      <c r="BQ14" s="145" t="s">
        <v>211</v>
      </c>
      <c r="BR14" s="145" t="s">
        <v>211</v>
      </c>
    </row>
    <row r="15" spans="1:70" ht="19.5" customHeight="1" x14ac:dyDescent="0.15">
      <c r="A15" s="292"/>
      <c r="B15" s="147" t="s">
        <v>225</v>
      </c>
      <c r="C15" s="144">
        <v>0.02</v>
      </c>
      <c r="D15" s="134" t="s">
        <v>209</v>
      </c>
      <c r="E15" s="145" t="s">
        <v>222</v>
      </c>
      <c r="F15" s="145" t="s">
        <v>222</v>
      </c>
      <c r="G15" s="145" t="s">
        <v>222</v>
      </c>
      <c r="H15" s="145" t="s">
        <v>226</v>
      </c>
      <c r="I15" s="145" t="s">
        <v>226</v>
      </c>
      <c r="J15" s="145" t="s">
        <v>211</v>
      </c>
      <c r="K15" s="145" t="s">
        <v>222</v>
      </c>
      <c r="L15" s="145" t="s">
        <v>222</v>
      </c>
      <c r="M15" s="145" t="s">
        <v>211</v>
      </c>
      <c r="N15" s="145" t="s">
        <v>226</v>
      </c>
      <c r="O15" s="145" t="s">
        <v>226</v>
      </c>
      <c r="P15" s="145" t="s">
        <v>222</v>
      </c>
      <c r="Q15" s="145" t="s">
        <v>226</v>
      </c>
      <c r="R15" s="145" t="s">
        <v>222</v>
      </c>
      <c r="S15" s="145" t="s">
        <v>222</v>
      </c>
      <c r="T15" s="145" t="s">
        <v>211</v>
      </c>
      <c r="U15" s="145" t="s">
        <v>222</v>
      </c>
      <c r="V15" s="145" t="s">
        <v>226</v>
      </c>
      <c r="W15" s="145" t="s">
        <v>211</v>
      </c>
      <c r="X15" s="145" t="s">
        <v>226</v>
      </c>
      <c r="Y15" s="145" t="s">
        <v>226</v>
      </c>
      <c r="Z15" s="145" t="s">
        <v>211</v>
      </c>
      <c r="AA15" s="145" t="s">
        <v>226</v>
      </c>
      <c r="AB15" s="145" t="s">
        <v>226</v>
      </c>
      <c r="AC15" s="145" t="s">
        <v>211</v>
      </c>
      <c r="AD15" s="145" t="s">
        <v>226</v>
      </c>
      <c r="AE15" s="145" t="s">
        <v>222</v>
      </c>
      <c r="AF15" s="145" t="s">
        <v>222</v>
      </c>
      <c r="AG15" s="145" t="s">
        <v>222</v>
      </c>
      <c r="AH15" s="145" t="s">
        <v>211</v>
      </c>
      <c r="AI15" s="145" t="s">
        <v>222</v>
      </c>
      <c r="AJ15" s="145" t="s">
        <v>226</v>
      </c>
      <c r="AK15" s="145" t="s">
        <v>211</v>
      </c>
      <c r="AL15" s="145" t="s">
        <v>226</v>
      </c>
      <c r="AM15" s="145" t="s">
        <v>211</v>
      </c>
      <c r="AN15" s="145" t="s">
        <v>222</v>
      </c>
      <c r="AO15" s="145" t="s">
        <v>211</v>
      </c>
      <c r="AP15" s="145" t="s">
        <v>226</v>
      </c>
      <c r="AQ15" s="145" t="s">
        <v>211</v>
      </c>
      <c r="AR15" s="145" t="s">
        <v>222</v>
      </c>
      <c r="AS15" s="145" t="s">
        <v>222</v>
      </c>
      <c r="AT15" s="145" t="s">
        <v>222</v>
      </c>
      <c r="AU15" s="145" t="s">
        <v>226</v>
      </c>
      <c r="AV15" s="145" t="s">
        <v>211</v>
      </c>
      <c r="AW15" s="145" t="s">
        <v>226</v>
      </c>
      <c r="AX15" s="145" t="s">
        <v>222</v>
      </c>
      <c r="AY15" s="145" t="s">
        <v>222</v>
      </c>
      <c r="AZ15" s="145" t="s">
        <v>222</v>
      </c>
      <c r="BA15" s="145" t="s">
        <v>222</v>
      </c>
      <c r="BB15" s="145" t="s">
        <v>222</v>
      </c>
      <c r="BC15" s="145" t="s">
        <v>222</v>
      </c>
      <c r="BD15" s="145" t="s">
        <v>226</v>
      </c>
      <c r="BE15" s="145" t="s">
        <v>226</v>
      </c>
      <c r="BF15" s="145" t="s">
        <v>222</v>
      </c>
      <c r="BG15" s="145" t="s">
        <v>211</v>
      </c>
      <c r="BH15" s="145" t="s">
        <v>211</v>
      </c>
      <c r="BI15" s="145" t="s">
        <v>211</v>
      </c>
      <c r="BJ15" s="145" t="s">
        <v>211</v>
      </c>
      <c r="BK15" s="145" t="s">
        <v>226</v>
      </c>
      <c r="BL15" s="145" t="s">
        <v>211</v>
      </c>
      <c r="BM15" s="145" t="s">
        <v>211</v>
      </c>
      <c r="BN15" s="145" t="s">
        <v>211</v>
      </c>
      <c r="BO15" s="145" t="s">
        <v>211</v>
      </c>
      <c r="BP15" s="145" t="s">
        <v>226</v>
      </c>
      <c r="BQ15" s="145" t="s">
        <v>211</v>
      </c>
      <c r="BR15" s="145" t="s">
        <v>211</v>
      </c>
    </row>
    <row r="16" spans="1:70" ht="19.5" customHeight="1" x14ac:dyDescent="0.15">
      <c r="A16" s="292"/>
      <c r="B16" s="147" t="s">
        <v>227</v>
      </c>
      <c r="C16" s="144">
        <v>2E-3</v>
      </c>
      <c r="D16" s="134" t="s">
        <v>209</v>
      </c>
      <c r="E16" s="145" t="s">
        <v>222</v>
      </c>
      <c r="F16" s="145" t="s">
        <v>222</v>
      </c>
      <c r="G16" s="145" t="s">
        <v>222</v>
      </c>
      <c r="H16" s="145" t="s">
        <v>226</v>
      </c>
      <c r="I16" s="145" t="s">
        <v>226</v>
      </c>
      <c r="J16" s="145" t="s">
        <v>211</v>
      </c>
      <c r="K16" s="145" t="s">
        <v>222</v>
      </c>
      <c r="L16" s="145" t="s">
        <v>222</v>
      </c>
      <c r="M16" s="145" t="s">
        <v>211</v>
      </c>
      <c r="N16" s="145" t="s">
        <v>226</v>
      </c>
      <c r="O16" s="145" t="s">
        <v>226</v>
      </c>
      <c r="P16" s="145" t="s">
        <v>222</v>
      </c>
      <c r="Q16" s="145" t="s">
        <v>226</v>
      </c>
      <c r="R16" s="145" t="s">
        <v>222</v>
      </c>
      <c r="S16" s="145" t="s">
        <v>222</v>
      </c>
      <c r="T16" s="145" t="s">
        <v>211</v>
      </c>
      <c r="U16" s="145" t="s">
        <v>222</v>
      </c>
      <c r="V16" s="145" t="s">
        <v>226</v>
      </c>
      <c r="W16" s="145" t="s">
        <v>211</v>
      </c>
      <c r="X16" s="145" t="s">
        <v>226</v>
      </c>
      <c r="Y16" s="145" t="s">
        <v>226</v>
      </c>
      <c r="Z16" s="145" t="s">
        <v>211</v>
      </c>
      <c r="AA16" s="145" t="s">
        <v>226</v>
      </c>
      <c r="AB16" s="145" t="s">
        <v>226</v>
      </c>
      <c r="AC16" s="145" t="s">
        <v>211</v>
      </c>
      <c r="AD16" s="145" t="s">
        <v>226</v>
      </c>
      <c r="AE16" s="145" t="s">
        <v>222</v>
      </c>
      <c r="AF16" s="145" t="s">
        <v>222</v>
      </c>
      <c r="AG16" s="145" t="s">
        <v>222</v>
      </c>
      <c r="AH16" s="145" t="s">
        <v>211</v>
      </c>
      <c r="AI16" s="145" t="s">
        <v>222</v>
      </c>
      <c r="AJ16" s="145" t="s">
        <v>226</v>
      </c>
      <c r="AK16" s="145" t="s">
        <v>211</v>
      </c>
      <c r="AL16" s="145" t="s">
        <v>226</v>
      </c>
      <c r="AM16" s="145" t="s">
        <v>211</v>
      </c>
      <c r="AN16" s="145" t="s">
        <v>222</v>
      </c>
      <c r="AO16" s="145" t="s">
        <v>211</v>
      </c>
      <c r="AP16" s="145" t="s">
        <v>226</v>
      </c>
      <c r="AQ16" s="145" t="s">
        <v>211</v>
      </c>
      <c r="AR16" s="145" t="s">
        <v>222</v>
      </c>
      <c r="AS16" s="145" t="s">
        <v>222</v>
      </c>
      <c r="AT16" s="145" t="s">
        <v>222</v>
      </c>
      <c r="AU16" s="145" t="s">
        <v>226</v>
      </c>
      <c r="AV16" s="145" t="s">
        <v>211</v>
      </c>
      <c r="AW16" s="145" t="s">
        <v>226</v>
      </c>
      <c r="AX16" s="145" t="s">
        <v>222</v>
      </c>
      <c r="AY16" s="145" t="s">
        <v>222</v>
      </c>
      <c r="AZ16" s="145" t="s">
        <v>222</v>
      </c>
      <c r="BA16" s="145" t="s">
        <v>222</v>
      </c>
      <c r="BB16" s="145" t="s">
        <v>222</v>
      </c>
      <c r="BC16" s="145" t="s">
        <v>222</v>
      </c>
      <c r="BD16" s="145" t="s">
        <v>226</v>
      </c>
      <c r="BE16" s="145" t="s">
        <v>226</v>
      </c>
      <c r="BF16" s="145" t="s">
        <v>222</v>
      </c>
      <c r="BG16" s="145" t="s">
        <v>211</v>
      </c>
      <c r="BH16" s="145" t="s">
        <v>211</v>
      </c>
      <c r="BI16" s="145" t="s">
        <v>211</v>
      </c>
      <c r="BJ16" s="145" t="s">
        <v>211</v>
      </c>
      <c r="BK16" s="145" t="s">
        <v>226</v>
      </c>
      <c r="BL16" s="145" t="s">
        <v>211</v>
      </c>
      <c r="BM16" s="145" t="s">
        <v>211</v>
      </c>
      <c r="BN16" s="145" t="s">
        <v>211</v>
      </c>
      <c r="BO16" s="145" t="s">
        <v>211</v>
      </c>
      <c r="BP16" s="145" t="s">
        <v>226</v>
      </c>
      <c r="BQ16" s="145" t="s">
        <v>211</v>
      </c>
      <c r="BR16" s="145" t="s">
        <v>211</v>
      </c>
    </row>
    <row r="17" spans="1:70" ht="19.5" customHeight="1" x14ac:dyDescent="0.15">
      <c r="A17" s="292"/>
      <c r="B17" s="147" t="s">
        <v>228</v>
      </c>
      <c r="C17" s="144">
        <v>4.0000000000000001E-3</v>
      </c>
      <c r="D17" s="134" t="s">
        <v>209</v>
      </c>
      <c r="E17" s="145" t="s">
        <v>222</v>
      </c>
      <c r="F17" s="145" t="s">
        <v>222</v>
      </c>
      <c r="G17" s="145" t="s">
        <v>222</v>
      </c>
      <c r="H17" s="145" t="s">
        <v>226</v>
      </c>
      <c r="I17" s="145" t="s">
        <v>226</v>
      </c>
      <c r="J17" s="145" t="s">
        <v>211</v>
      </c>
      <c r="K17" s="145" t="s">
        <v>222</v>
      </c>
      <c r="L17" s="145" t="s">
        <v>222</v>
      </c>
      <c r="M17" s="145" t="s">
        <v>211</v>
      </c>
      <c r="N17" s="145" t="s">
        <v>226</v>
      </c>
      <c r="O17" s="145" t="s">
        <v>226</v>
      </c>
      <c r="P17" s="145" t="s">
        <v>222</v>
      </c>
      <c r="Q17" s="145" t="s">
        <v>226</v>
      </c>
      <c r="R17" s="145" t="s">
        <v>222</v>
      </c>
      <c r="S17" s="145" t="s">
        <v>222</v>
      </c>
      <c r="T17" s="145" t="s">
        <v>211</v>
      </c>
      <c r="U17" s="145" t="s">
        <v>222</v>
      </c>
      <c r="V17" s="145" t="s">
        <v>226</v>
      </c>
      <c r="W17" s="145" t="s">
        <v>211</v>
      </c>
      <c r="X17" s="145" t="s">
        <v>226</v>
      </c>
      <c r="Y17" s="145" t="s">
        <v>226</v>
      </c>
      <c r="Z17" s="145" t="s">
        <v>211</v>
      </c>
      <c r="AA17" s="145" t="s">
        <v>226</v>
      </c>
      <c r="AB17" s="145" t="s">
        <v>226</v>
      </c>
      <c r="AC17" s="145" t="s">
        <v>211</v>
      </c>
      <c r="AD17" s="145" t="s">
        <v>226</v>
      </c>
      <c r="AE17" s="145" t="s">
        <v>222</v>
      </c>
      <c r="AF17" s="145" t="s">
        <v>222</v>
      </c>
      <c r="AG17" s="145" t="s">
        <v>222</v>
      </c>
      <c r="AH17" s="145" t="s">
        <v>211</v>
      </c>
      <c r="AI17" s="145" t="s">
        <v>222</v>
      </c>
      <c r="AJ17" s="145" t="s">
        <v>226</v>
      </c>
      <c r="AK17" s="145" t="s">
        <v>211</v>
      </c>
      <c r="AL17" s="145" t="s">
        <v>226</v>
      </c>
      <c r="AM17" s="145" t="s">
        <v>211</v>
      </c>
      <c r="AN17" s="145" t="s">
        <v>222</v>
      </c>
      <c r="AO17" s="145" t="s">
        <v>211</v>
      </c>
      <c r="AP17" s="145" t="s">
        <v>226</v>
      </c>
      <c r="AQ17" s="145" t="s">
        <v>211</v>
      </c>
      <c r="AR17" s="145" t="s">
        <v>222</v>
      </c>
      <c r="AS17" s="145" t="s">
        <v>222</v>
      </c>
      <c r="AT17" s="145" t="s">
        <v>222</v>
      </c>
      <c r="AU17" s="145" t="s">
        <v>226</v>
      </c>
      <c r="AV17" s="145" t="s">
        <v>211</v>
      </c>
      <c r="AW17" s="145" t="s">
        <v>226</v>
      </c>
      <c r="AX17" s="145" t="s">
        <v>222</v>
      </c>
      <c r="AY17" s="145" t="s">
        <v>222</v>
      </c>
      <c r="AZ17" s="145" t="s">
        <v>222</v>
      </c>
      <c r="BA17" s="145" t="s">
        <v>222</v>
      </c>
      <c r="BB17" s="145" t="s">
        <v>222</v>
      </c>
      <c r="BC17" s="145" t="s">
        <v>222</v>
      </c>
      <c r="BD17" s="145" t="s">
        <v>226</v>
      </c>
      <c r="BE17" s="145" t="s">
        <v>226</v>
      </c>
      <c r="BF17" s="145" t="s">
        <v>222</v>
      </c>
      <c r="BG17" s="145" t="s">
        <v>211</v>
      </c>
      <c r="BH17" s="145" t="s">
        <v>211</v>
      </c>
      <c r="BI17" s="145" t="s">
        <v>211</v>
      </c>
      <c r="BJ17" s="145" t="s">
        <v>211</v>
      </c>
      <c r="BK17" s="145" t="s">
        <v>226</v>
      </c>
      <c r="BL17" s="145" t="s">
        <v>211</v>
      </c>
      <c r="BM17" s="145" t="s">
        <v>211</v>
      </c>
      <c r="BN17" s="145" t="s">
        <v>211</v>
      </c>
      <c r="BO17" s="145" t="s">
        <v>211</v>
      </c>
      <c r="BP17" s="145" t="s">
        <v>226</v>
      </c>
      <c r="BQ17" s="145" t="s">
        <v>211</v>
      </c>
      <c r="BR17" s="145" t="s">
        <v>211</v>
      </c>
    </row>
    <row r="18" spans="1:70" ht="19.5" customHeight="1" x14ac:dyDescent="0.15">
      <c r="A18" s="292"/>
      <c r="B18" s="147" t="s">
        <v>229</v>
      </c>
      <c r="C18" s="144">
        <v>0.1</v>
      </c>
      <c r="D18" s="134" t="s">
        <v>209</v>
      </c>
      <c r="E18" s="145" t="s">
        <v>222</v>
      </c>
      <c r="F18" s="145" t="s">
        <v>222</v>
      </c>
      <c r="G18" s="145" t="s">
        <v>222</v>
      </c>
      <c r="H18" s="145" t="s">
        <v>226</v>
      </c>
      <c r="I18" s="145" t="s">
        <v>226</v>
      </c>
      <c r="J18" s="145" t="s">
        <v>211</v>
      </c>
      <c r="K18" s="145" t="s">
        <v>222</v>
      </c>
      <c r="L18" s="145" t="s">
        <v>222</v>
      </c>
      <c r="M18" s="145" t="s">
        <v>211</v>
      </c>
      <c r="N18" s="145" t="s">
        <v>226</v>
      </c>
      <c r="O18" s="145" t="s">
        <v>226</v>
      </c>
      <c r="P18" s="145" t="s">
        <v>222</v>
      </c>
      <c r="Q18" s="145" t="s">
        <v>226</v>
      </c>
      <c r="R18" s="145" t="s">
        <v>222</v>
      </c>
      <c r="S18" s="145" t="s">
        <v>222</v>
      </c>
      <c r="T18" s="145" t="s">
        <v>211</v>
      </c>
      <c r="U18" s="145" t="s">
        <v>222</v>
      </c>
      <c r="V18" s="145" t="s">
        <v>226</v>
      </c>
      <c r="W18" s="145" t="s">
        <v>211</v>
      </c>
      <c r="X18" s="145" t="s">
        <v>226</v>
      </c>
      <c r="Y18" s="145" t="s">
        <v>226</v>
      </c>
      <c r="Z18" s="145" t="s">
        <v>211</v>
      </c>
      <c r="AA18" s="145" t="s">
        <v>226</v>
      </c>
      <c r="AB18" s="145" t="s">
        <v>226</v>
      </c>
      <c r="AC18" s="145" t="s">
        <v>211</v>
      </c>
      <c r="AD18" s="145" t="s">
        <v>226</v>
      </c>
      <c r="AE18" s="145" t="s">
        <v>222</v>
      </c>
      <c r="AF18" s="145" t="s">
        <v>222</v>
      </c>
      <c r="AG18" s="145" t="s">
        <v>222</v>
      </c>
      <c r="AH18" s="145" t="s">
        <v>211</v>
      </c>
      <c r="AI18" s="145" t="s">
        <v>222</v>
      </c>
      <c r="AJ18" s="145" t="s">
        <v>226</v>
      </c>
      <c r="AK18" s="145" t="s">
        <v>211</v>
      </c>
      <c r="AL18" s="145" t="s">
        <v>226</v>
      </c>
      <c r="AM18" s="145" t="s">
        <v>211</v>
      </c>
      <c r="AN18" s="145" t="s">
        <v>222</v>
      </c>
      <c r="AO18" s="145" t="s">
        <v>211</v>
      </c>
      <c r="AP18" s="145" t="s">
        <v>226</v>
      </c>
      <c r="AQ18" s="145" t="s">
        <v>211</v>
      </c>
      <c r="AR18" s="145" t="s">
        <v>222</v>
      </c>
      <c r="AS18" s="145" t="s">
        <v>222</v>
      </c>
      <c r="AT18" s="145" t="s">
        <v>222</v>
      </c>
      <c r="AU18" s="145" t="s">
        <v>226</v>
      </c>
      <c r="AV18" s="145" t="s">
        <v>211</v>
      </c>
      <c r="AW18" s="145" t="s">
        <v>226</v>
      </c>
      <c r="AX18" s="145" t="s">
        <v>222</v>
      </c>
      <c r="AY18" s="145" t="s">
        <v>222</v>
      </c>
      <c r="AZ18" s="145" t="s">
        <v>222</v>
      </c>
      <c r="BA18" s="145" t="s">
        <v>222</v>
      </c>
      <c r="BB18" s="145" t="s">
        <v>222</v>
      </c>
      <c r="BC18" s="145" t="s">
        <v>222</v>
      </c>
      <c r="BD18" s="145" t="s">
        <v>226</v>
      </c>
      <c r="BE18" s="145" t="s">
        <v>226</v>
      </c>
      <c r="BF18" s="145" t="s">
        <v>222</v>
      </c>
      <c r="BG18" s="145" t="s">
        <v>211</v>
      </c>
      <c r="BH18" s="145" t="s">
        <v>211</v>
      </c>
      <c r="BI18" s="145" t="s">
        <v>211</v>
      </c>
      <c r="BJ18" s="145" t="s">
        <v>211</v>
      </c>
      <c r="BK18" s="145" t="s">
        <v>226</v>
      </c>
      <c r="BL18" s="145" t="s">
        <v>211</v>
      </c>
      <c r="BM18" s="145" t="s">
        <v>211</v>
      </c>
      <c r="BN18" s="145" t="s">
        <v>211</v>
      </c>
      <c r="BO18" s="145" t="s">
        <v>211</v>
      </c>
      <c r="BP18" s="145" t="s">
        <v>226</v>
      </c>
      <c r="BQ18" s="145" t="s">
        <v>211</v>
      </c>
      <c r="BR18" s="145" t="s">
        <v>211</v>
      </c>
    </row>
    <row r="19" spans="1:70" ht="19.5" customHeight="1" x14ac:dyDescent="0.15">
      <c r="A19" s="292"/>
      <c r="B19" s="147" t="s">
        <v>230</v>
      </c>
      <c r="C19" s="144">
        <v>0.04</v>
      </c>
      <c r="D19" s="134" t="s">
        <v>209</v>
      </c>
      <c r="E19" s="145" t="s">
        <v>222</v>
      </c>
      <c r="F19" s="145" t="s">
        <v>222</v>
      </c>
      <c r="G19" s="145" t="s">
        <v>222</v>
      </c>
      <c r="H19" s="145" t="s">
        <v>226</v>
      </c>
      <c r="I19" s="145" t="s">
        <v>226</v>
      </c>
      <c r="J19" s="145" t="s">
        <v>211</v>
      </c>
      <c r="K19" s="145" t="s">
        <v>222</v>
      </c>
      <c r="L19" s="145" t="s">
        <v>222</v>
      </c>
      <c r="M19" s="145" t="s">
        <v>211</v>
      </c>
      <c r="N19" s="145" t="s">
        <v>226</v>
      </c>
      <c r="O19" s="145" t="s">
        <v>226</v>
      </c>
      <c r="P19" s="145" t="s">
        <v>222</v>
      </c>
      <c r="Q19" s="145" t="s">
        <v>226</v>
      </c>
      <c r="R19" s="145" t="s">
        <v>222</v>
      </c>
      <c r="S19" s="145" t="s">
        <v>222</v>
      </c>
      <c r="T19" s="145" t="s">
        <v>211</v>
      </c>
      <c r="U19" s="145" t="s">
        <v>222</v>
      </c>
      <c r="V19" s="145" t="s">
        <v>226</v>
      </c>
      <c r="W19" s="145" t="s">
        <v>211</v>
      </c>
      <c r="X19" s="145" t="s">
        <v>226</v>
      </c>
      <c r="Y19" s="145" t="s">
        <v>226</v>
      </c>
      <c r="Z19" s="145" t="s">
        <v>211</v>
      </c>
      <c r="AA19" s="145" t="s">
        <v>226</v>
      </c>
      <c r="AB19" s="145" t="s">
        <v>226</v>
      </c>
      <c r="AC19" s="145" t="s">
        <v>211</v>
      </c>
      <c r="AD19" s="145" t="s">
        <v>226</v>
      </c>
      <c r="AE19" s="145" t="s">
        <v>222</v>
      </c>
      <c r="AF19" s="145" t="s">
        <v>222</v>
      </c>
      <c r="AG19" s="145" t="s">
        <v>222</v>
      </c>
      <c r="AH19" s="145" t="s">
        <v>211</v>
      </c>
      <c r="AI19" s="145" t="s">
        <v>222</v>
      </c>
      <c r="AJ19" s="145" t="s">
        <v>226</v>
      </c>
      <c r="AK19" s="145" t="s">
        <v>211</v>
      </c>
      <c r="AL19" s="145" t="s">
        <v>226</v>
      </c>
      <c r="AM19" s="145" t="s">
        <v>211</v>
      </c>
      <c r="AN19" s="145" t="s">
        <v>222</v>
      </c>
      <c r="AO19" s="145" t="s">
        <v>211</v>
      </c>
      <c r="AP19" s="145" t="s">
        <v>226</v>
      </c>
      <c r="AQ19" s="145" t="s">
        <v>211</v>
      </c>
      <c r="AR19" s="145" t="s">
        <v>222</v>
      </c>
      <c r="AS19" s="145" t="s">
        <v>222</v>
      </c>
      <c r="AT19" s="145" t="s">
        <v>222</v>
      </c>
      <c r="AU19" s="145" t="s">
        <v>226</v>
      </c>
      <c r="AV19" s="145" t="s">
        <v>211</v>
      </c>
      <c r="AW19" s="145" t="s">
        <v>226</v>
      </c>
      <c r="AX19" s="145" t="s">
        <v>222</v>
      </c>
      <c r="AY19" s="145" t="s">
        <v>222</v>
      </c>
      <c r="AZ19" s="145" t="s">
        <v>222</v>
      </c>
      <c r="BA19" s="145" t="s">
        <v>222</v>
      </c>
      <c r="BB19" s="145" t="s">
        <v>222</v>
      </c>
      <c r="BC19" s="145" t="s">
        <v>222</v>
      </c>
      <c r="BD19" s="145" t="s">
        <v>226</v>
      </c>
      <c r="BE19" s="145" t="s">
        <v>226</v>
      </c>
      <c r="BF19" s="145" t="s">
        <v>222</v>
      </c>
      <c r="BG19" s="145" t="s">
        <v>211</v>
      </c>
      <c r="BH19" s="145" t="s">
        <v>211</v>
      </c>
      <c r="BI19" s="145" t="s">
        <v>211</v>
      </c>
      <c r="BJ19" s="145" t="s">
        <v>211</v>
      </c>
      <c r="BK19" s="145" t="s">
        <v>226</v>
      </c>
      <c r="BL19" s="145" t="s">
        <v>211</v>
      </c>
      <c r="BM19" s="145" t="s">
        <v>211</v>
      </c>
      <c r="BN19" s="145" t="s">
        <v>211</v>
      </c>
      <c r="BO19" s="145" t="s">
        <v>211</v>
      </c>
      <c r="BP19" s="145" t="s">
        <v>226</v>
      </c>
      <c r="BQ19" s="145" t="s">
        <v>211</v>
      </c>
      <c r="BR19" s="145" t="s">
        <v>211</v>
      </c>
    </row>
    <row r="20" spans="1:70" ht="19.5" customHeight="1" x14ac:dyDescent="0.15">
      <c r="A20" s="292"/>
      <c r="B20" s="147" t="s">
        <v>231</v>
      </c>
      <c r="C20" s="144">
        <v>1</v>
      </c>
      <c r="D20" s="134" t="s">
        <v>209</v>
      </c>
      <c r="E20" s="145" t="s">
        <v>222</v>
      </c>
      <c r="F20" s="145" t="s">
        <v>222</v>
      </c>
      <c r="G20" s="145" t="s">
        <v>222</v>
      </c>
      <c r="H20" s="145" t="s">
        <v>226</v>
      </c>
      <c r="I20" s="145" t="s">
        <v>226</v>
      </c>
      <c r="J20" s="145" t="s">
        <v>211</v>
      </c>
      <c r="K20" s="145" t="s">
        <v>222</v>
      </c>
      <c r="L20" s="145" t="s">
        <v>222</v>
      </c>
      <c r="M20" s="145" t="s">
        <v>211</v>
      </c>
      <c r="N20" s="145" t="s">
        <v>226</v>
      </c>
      <c r="O20" s="145" t="s">
        <v>226</v>
      </c>
      <c r="P20" s="145" t="s">
        <v>222</v>
      </c>
      <c r="Q20" s="145" t="s">
        <v>226</v>
      </c>
      <c r="R20" s="145" t="s">
        <v>222</v>
      </c>
      <c r="S20" s="145" t="s">
        <v>222</v>
      </c>
      <c r="T20" s="145" t="s">
        <v>211</v>
      </c>
      <c r="U20" s="145" t="s">
        <v>222</v>
      </c>
      <c r="V20" s="145" t="s">
        <v>226</v>
      </c>
      <c r="W20" s="145" t="s">
        <v>211</v>
      </c>
      <c r="X20" s="145" t="s">
        <v>226</v>
      </c>
      <c r="Y20" s="145" t="s">
        <v>226</v>
      </c>
      <c r="Z20" s="145" t="s">
        <v>211</v>
      </c>
      <c r="AA20" s="145" t="s">
        <v>226</v>
      </c>
      <c r="AB20" s="145" t="s">
        <v>226</v>
      </c>
      <c r="AC20" s="145" t="s">
        <v>211</v>
      </c>
      <c r="AD20" s="145" t="s">
        <v>226</v>
      </c>
      <c r="AE20" s="145" t="s">
        <v>222</v>
      </c>
      <c r="AF20" s="145" t="s">
        <v>222</v>
      </c>
      <c r="AG20" s="145" t="s">
        <v>222</v>
      </c>
      <c r="AH20" s="145" t="s">
        <v>211</v>
      </c>
      <c r="AI20" s="145" t="s">
        <v>222</v>
      </c>
      <c r="AJ20" s="145" t="s">
        <v>226</v>
      </c>
      <c r="AK20" s="145" t="s">
        <v>211</v>
      </c>
      <c r="AL20" s="145" t="s">
        <v>226</v>
      </c>
      <c r="AM20" s="145" t="s">
        <v>211</v>
      </c>
      <c r="AN20" s="145" t="s">
        <v>222</v>
      </c>
      <c r="AO20" s="145" t="s">
        <v>211</v>
      </c>
      <c r="AP20" s="145" t="s">
        <v>226</v>
      </c>
      <c r="AQ20" s="145" t="s">
        <v>211</v>
      </c>
      <c r="AR20" s="145" t="s">
        <v>222</v>
      </c>
      <c r="AS20" s="145" t="s">
        <v>222</v>
      </c>
      <c r="AT20" s="145" t="s">
        <v>222</v>
      </c>
      <c r="AU20" s="145" t="s">
        <v>226</v>
      </c>
      <c r="AV20" s="145" t="s">
        <v>211</v>
      </c>
      <c r="AW20" s="145" t="s">
        <v>226</v>
      </c>
      <c r="AX20" s="145" t="s">
        <v>222</v>
      </c>
      <c r="AY20" s="145" t="s">
        <v>222</v>
      </c>
      <c r="AZ20" s="145" t="s">
        <v>222</v>
      </c>
      <c r="BA20" s="145" t="s">
        <v>222</v>
      </c>
      <c r="BB20" s="145" t="s">
        <v>222</v>
      </c>
      <c r="BC20" s="145" t="s">
        <v>222</v>
      </c>
      <c r="BD20" s="145" t="s">
        <v>226</v>
      </c>
      <c r="BE20" s="145" t="s">
        <v>226</v>
      </c>
      <c r="BF20" s="145" t="s">
        <v>222</v>
      </c>
      <c r="BG20" s="145" t="s">
        <v>211</v>
      </c>
      <c r="BH20" s="145" t="s">
        <v>211</v>
      </c>
      <c r="BI20" s="145" t="s">
        <v>211</v>
      </c>
      <c r="BJ20" s="145" t="s">
        <v>211</v>
      </c>
      <c r="BK20" s="145" t="s">
        <v>226</v>
      </c>
      <c r="BL20" s="145" t="s">
        <v>211</v>
      </c>
      <c r="BM20" s="145" t="s">
        <v>211</v>
      </c>
      <c r="BN20" s="145" t="s">
        <v>211</v>
      </c>
      <c r="BO20" s="145" t="s">
        <v>211</v>
      </c>
      <c r="BP20" s="145" t="s">
        <v>226</v>
      </c>
      <c r="BQ20" s="145" t="s">
        <v>211</v>
      </c>
      <c r="BR20" s="145" t="s">
        <v>211</v>
      </c>
    </row>
    <row r="21" spans="1:70" ht="19.5" customHeight="1" x14ac:dyDescent="0.15">
      <c r="A21" s="292"/>
      <c r="B21" s="147" t="s">
        <v>232</v>
      </c>
      <c r="C21" s="144">
        <v>6.0000000000000001E-3</v>
      </c>
      <c r="D21" s="134" t="s">
        <v>209</v>
      </c>
      <c r="E21" s="145" t="s">
        <v>222</v>
      </c>
      <c r="F21" s="145" t="s">
        <v>222</v>
      </c>
      <c r="G21" s="145" t="s">
        <v>222</v>
      </c>
      <c r="H21" s="145" t="s">
        <v>226</v>
      </c>
      <c r="I21" s="145" t="s">
        <v>226</v>
      </c>
      <c r="J21" s="145" t="s">
        <v>211</v>
      </c>
      <c r="K21" s="145" t="s">
        <v>222</v>
      </c>
      <c r="L21" s="145" t="s">
        <v>222</v>
      </c>
      <c r="M21" s="145" t="s">
        <v>211</v>
      </c>
      <c r="N21" s="145" t="s">
        <v>226</v>
      </c>
      <c r="O21" s="145" t="s">
        <v>226</v>
      </c>
      <c r="P21" s="145" t="s">
        <v>222</v>
      </c>
      <c r="Q21" s="145" t="s">
        <v>226</v>
      </c>
      <c r="R21" s="145" t="s">
        <v>222</v>
      </c>
      <c r="S21" s="145" t="s">
        <v>222</v>
      </c>
      <c r="T21" s="145" t="s">
        <v>211</v>
      </c>
      <c r="U21" s="145" t="s">
        <v>222</v>
      </c>
      <c r="V21" s="145" t="s">
        <v>226</v>
      </c>
      <c r="W21" s="145" t="s">
        <v>211</v>
      </c>
      <c r="X21" s="145" t="s">
        <v>226</v>
      </c>
      <c r="Y21" s="145" t="s">
        <v>226</v>
      </c>
      <c r="Z21" s="145" t="s">
        <v>211</v>
      </c>
      <c r="AA21" s="145" t="s">
        <v>226</v>
      </c>
      <c r="AB21" s="145" t="s">
        <v>226</v>
      </c>
      <c r="AC21" s="145" t="s">
        <v>211</v>
      </c>
      <c r="AD21" s="145" t="s">
        <v>226</v>
      </c>
      <c r="AE21" s="145" t="s">
        <v>222</v>
      </c>
      <c r="AF21" s="145" t="s">
        <v>222</v>
      </c>
      <c r="AG21" s="145" t="s">
        <v>222</v>
      </c>
      <c r="AH21" s="145" t="s">
        <v>211</v>
      </c>
      <c r="AI21" s="145" t="s">
        <v>222</v>
      </c>
      <c r="AJ21" s="145" t="s">
        <v>226</v>
      </c>
      <c r="AK21" s="145" t="s">
        <v>211</v>
      </c>
      <c r="AL21" s="145" t="s">
        <v>226</v>
      </c>
      <c r="AM21" s="145" t="s">
        <v>211</v>
      </c>
      <c r="AN21" s="145" t="s">
        <v>222</v>
      </c>
      <c r="AO21" s="145" t="s">
        <v>211</v>
      </c>
      <c r="AP21" s="145" t="s">
        <v>226</v>
      </c>
      <c r="AQ21" s="145" t="s">
        <v>211</v>
      </c>
      <c r="AR21" s="145" t="s">
        <v>222</v>
      </c>
      <c r="AS21" s="145" t="s">
        <v>222</v>
      </c>
      <c r="AT21" s="145" t="s">
        <v>222</v>
      </c>
      <c r="AU21" s="145" t="s">
        <v>226</v>
      </c>
      <c r="AV21" s="145" t="s">
        <v>211</v>
      </c>
      <c r="AW21" s="145" t="s">
        <v>226</v>
      </c>
      <c r="AX21" s="145" t="s">
        <v>222</v>
      </c>
      <c r="AY21" s="145" t="s">
        <v>222</v>
      </c>
      <c r="AZ21" s="145" t="s">
        <v>222</v>
      </c>
      <c r="BA21" s="145" t="s">
        <v>222</v>
      </c>
      <c r="BB21" s="145" t="s">
        <v>222</v>
      </c>
      <c r="BC21" s="145" t="s">
        <v>222</v>
      </c>
      <c r="BD21" s="145" t="s">
        <v>226</v>
      </c>
      <c r="BE21" s="145" t="s">
        <v>226</v>
      </c>
      <c r="BF21" s="145" t="s">
        <v>222</v>
      </c>
      <c r="BG21" s="145" t="s">
        <v>211</v>
      </c>
      <c r="BH21" s="145" t="s">
        <v>211</v>
      </c>
      <c r="BI21" s="145" t="s">
        <v>211</v>
      </c>
      <c r="BJ21" s="145" t="s">
        <v>211</v>
      </c>
      <c r="BK21" s="145" t="s">
        <v>226</v>
      </c>
      <c r="BL21" s="145" t="s">
        <v>211</v>
      </c>
      <c r="BM21" s="145" t="s">
        <v>211</v>
      </c>
      <c r="BN21" s="145" t="s">
        <v>211</v>
      </c>
      <c r="BO21" s="145" t="s">
        <v>211</v>
      </c>
      <c r="BP21" s="145" t="s">
        <v>226</v>
      </c>
      <c r="BQ21" s="145" t="s">
        <v>211</v>
      </c>
      <c r="BR21" s="145" t="s">
        <v>211</v>
      </c>
    </row>
    <row r="22" spans="1:70" ht="19.5" customHeight="1" x14ac:dyDescent="0.15">
      <c r="A22" s="292"/>
      <c r="B22" s="147" t="s">
        <v>233</v>
      </c>
      <c r="C22" s="144">
        <v>0.03</v>
      </c>
      <c r="D22" s="134" t="s">
        <v>209</v>
      </c>
      <c r="E22" s="145" t="s">
        <v>222</v>
      </c>
      <c r="F22" s="145" t="s">
        <v>222</v>
      </c>
      <c r="G22" s="145" t="s">
        <v>222</v>
      </c>
      <c r="H22" s="145" t="s">
        <v>226</v>
      </c>
      <c r="I22" s="145" t="s">
        <v>226</v>
      </c>
      <c r="J22" s="145" t="s">
        <v>211</v>
      </c>
      <c r="K22" s="145" t="s">
        <v>222</v>
      </c>
      <c r="L22" s="145" t="s">
        <v>222</v>
      </c>
      <c r="M22" s="145" t="s">
        <v>211</v>
      </c>
      <c r="N22" s="145" t="s">
        <v>226</v>
      </c>
      <c r="O22" s="145" t="s">
        <v>226</v>
      </c>
      <c r="P22" s="145" t="s">
        <v>222</v>
      </c>
      <c r="Q22" s="145" t="s">
        <v>226</v>
      </c>
      <c r="R22" s="145" t="s">
        <v>222</v>
      </c>
      <c r="S22" s="145" t="s">
        <v>222</v>
      </c>
      <c r="T22" s="145" t="s">
        <v>211</v>
      </c>
      <c r="U22" s="145" t="s">
        <v>222</v>
      </c>
      <c r="V22" s="145" t="s">
        <v>226</v>
      </c>
      <c r="W22" s="145" t="s">
        <v>211</v>
      </c>
      <c r="X22" s="145" t="s">
        <v>226</v>
      </c>
      <c r="Y22" s="145" t="s">
        <v>226</v>
      </c>
      <c r="Z22" s="145" t="s">
        <v>211</v>
      </c>
      <c r="AA22" s="145" t="s">
        <v>226</v>
      </c>
      <c r="AB22" s="145" t="s">
        <v>226</v>
      </c>
      <c r="AC22" s="145" t="s">
        <v>211</v>
      </c>
      <c r="AD22" s="145" t="s">
        <v>226</v>
      </c>
      <c r="AE22" s="145" t="s">
        <v>222</v>
      </c>
      <c r="AF22" s="145" t="s">
        <v>222</v>
      </c>
      <c r="AG22" s="145" t="s">
        <v>222</v>
      </c>
      <c r="AH22" s="145" t="s">
        <v>211</v>
      </c>
      <c r="AI22" s="145" t="s">
        <v>222</v>
      </c>
      <c r="AJ22" s="145" t="s">
        <v>226</v>
      </c>
      <c r="AK22" s="145" t="s">
        <v>211</v>
      </c>
      <c r="AL22" s="145" t="s">
        <v>226</v>
      </c>
      <c r="AM22" s="145" t="s">
        <v>211</v>
      </c>
      <c r="AN22" s="145" t="s">
        <v>222</v>
      </c>
      <c r="AO22" s="145" t="s">
        <v>211</v>
      </c>
      <c r="AP22" s="145" t="s">
        <v>226</v>
      </c>
      <c r="AQ22" s="145" t="s">
        <v>211</v>
      </c>
      <c r="AR22" s="145" t="s">
        <v>222</v>
      </c>
      <c r="AS22" s="145" t="s">
        <v>222</v>
      </c>
      <c r="AT22" s="145" t="s">
        <v>222</v>
      </c>
      <c r="AU22" s="145" t="s">
        <v>226</v>
      </c>
      <c r="AV22" s="145" t="s">
        <v>211</v>
      </c>
      <c r="AW22" s="145" t="s">
        <v>226</v>
      </c>
      <c r="AX22" s="145" t="s">
        <v>222</v>
      </c>
      <c r="AY22" s="145" t="s">
        <v>222</v>
      </c>
      <c r="AZ22" s="145" t="s">
        <v>222</v>
      </c>
      <c r="BA22" s="145" t="s">
        <v>222</v>
      </c>
      <c r="BB22" s="145" t="s">
        <v>222</v>
      </c>
      <c r="BC22" s="145" t="s">
        <v>222</v>
      </c>
      <c r="BD22" s="145" t="s">
        <v>226</v>
      </c>
      <c r="BE22" s="145" t="s">
        <v>226</v>
      </c>
      <c r="BF22" s="145" t="s">
        <v>222</v>
      </c>
      <c r="BG22" s="145" t="s">
        <v>211</v>
      </c>
      <c r="BH22" s="145" t="s">
        <v>211</v>
      </c>
      <c r="BI22" s="145" t="s">
        <v>211</v>
      </c>
      <c r="BJ22" s="145" t="s">
        <v>211</v>
      </c>
      <c r="BK22" s="145" t="s">
        <v>226</v>
      </c>
      <c r="BL22" s="145" t="s">
        <v>211</v>
      </c>
      <c r="BM22" s="145" t="s">
        <v>211</v>
      </c>
      <c r="BN22" s="145" t="s">
        <v>211</v>
      </c>
      <c r="BO22" s="145" t="s">
        <v>211</v>
      </c>
      <c r="BP22" s="145" t="s">
        <v>226</v>
      </c>
      <c r="BQ22" s="145" t="s">
        <v>211</v>
      </c>
      <c r="BR22" s="145" t="s">
        <v>211</v>
      </c>
    </row>
    <row r="23" spans="1:70" ht="19.5" customHeight="1" x14ac:dyDescent="0.15">
      <c r="A23" s="292"/>
      <c r="B23" s="147" t="s">
        <v>234</v>
      </c>
      <c r="C23" s="144">
        <v>0.01</v>
      </c>
      <c r="D23" s="134" t="s">
        <v>209</v>
      </c>
      <c r="E23" s="145" t="s">
        <v>222</v>
      </c>
      <c r="F23" s="145" t="s">
        <v>222</v>
      </c>
      <c r="G23" s="145" t="s">
        <v>222</v>
      </c>
      <c r="H23" s="145" t="s">
        <v>226</v>
      </c>
      <c r="I23" s="145" t="s">
        <v>226</v>
      </c>
      <c r="J23" s="145" t="s">
        <v>211</v>
      </c>
      <c r="K23" s="145" t="s">
        <v>222</v>
      </c>
      <c r="L23" s="145" t="s">
        <v>222</v>
      </c>
      <c r="M23" s="145" t="s">
        <v>211</v>
      </c>
      <c r="N23" s="145" t="s">
        <v>226</v>
      </c>
      <c r="O23" s="145" t="s">
        <v>226</v>
      </c>
      <c r="P23" s="145" t="s">
        <v>222</v>
      </c>
      <c r="Q23" s="145" t="s">
        <v>226</v>
      </c>
      <c r="R23" s="145" t="s">
        <v>222</v>
      </c>
      <c r="S23" s="145" t="s">
        <v>222</v>
      </c>
      <c r="T23" s="145" t="s">
        <v>211</v>
      </c>
      <c r="U23" s="145" t="s">
        <v>222</v>
      </c>
      <c r="V23" s="145" t="s">
        <v>226</v>
      </c>
      <c r="W23" s="145" t="s">
        <v>211</v>
      </c>
      <c r="X23" s="145" t="s">
        <v>226</v>
      </c>
      <c r="Y23" s="145" t="s">
        <v>226</v>
      </c>
      <c r="Z23" s="145" t="s">
        <v>211</v>
      </c>
      <c r="AA23" s="145" t="s">
        <v>226</v>
      </c>
      <c r="AB23" s="145" t="s">
        <v>226</v>
      </c>
      <c r="AC23" s="145" t="s">
        <v>211</v>
      </c>
      <c r="AD23" s="145" t="s">
        <v>226</v>
      </c>
      <c r="AE23" s="145" t="s">
        <v>222</v>
      </c>
      <c r="AF23" s="145" t="s">
        <v>222</v>
      </c>
      <c r="AG23" s="145" t="s">
        <v>222</v>
      </c>
      <c r="AH23" s="145" t="s">
        <v>211</v>
      </c>
      <c r="AI23" s="145" t="s">
        <v>222</v>
      </c>
      <c r="AJ23" s="145" t="s">
        <v>226</v>
      </c>
      <c r="AK23" s="145" t="s">
        <v>211</v>
      </c>
      <c r="AL23" s="145" t="s">
        <v>226</v>
      </c>
      <c r="AM23" s="145" t="s">
        <v>211</v>
      </c>
      <c r="AN23" s="145" t="s">
        <v>222</v>
      </c>
      <c r="AO23" s="145" t="s">
        <v>211</v>
      </c>
      <c r="AP23" s="145" t="s">
        <v>226</v>
      </c>
      <c r="AQ23" s="145" t="s">
        <v>211</v>
      </c>
      <c r="AR23" s="145" t="s">
        <v>222</v>
      </c>
      <c r="AS23" s="145" t="s">
        <v>222</v>
      </c>
      <c r="AT23" s="145" t="s">
        <v>222</v>
      </c>
      <c r="AU23" s="145" t="s">
        <v>226</v>
      </c>
      <c r="AV23" s="145" t="s">
        <v>211</v>
      </c>
      <c r="AW23" s="145" t="s">
        <v>226</v>
      </c>
      <c r="AX23" s="145" t="s">
        <v>222</v>
      </c>
      <c r="AY23" s="145" t="s">
        <v>222</v>
      </c>
      <c r="AZ23" s="145" t="s">
        <v>222</v>
      </c>
      <c r="BA23" s="145" t="s">
        <v>222</v>
      </c>
      <c r="BB23" s="145" t="s">
        <v>222</v>
      </c>
      <c r="BC23" s="145" t="s">
        <v>222</v>
      </c>
      <c r="BD23" s="145" t="s">
        <v>226</v>
      </c>
      <c r="BE23" s="145" t="s">
        <v>226</v>
      </c>
      <c r="BF23" s="145" t="s">
        <v>222</v>
      </c>
      <c r="BG23" s="145" t="s">
        <v>211</v>
      </c>
      <c r="BH23" s="145" t="s">
        <v>211</v>
      </c>
      <c r="BI23" s="145" t="s">
        <v>211</v>
      </c>
      <c r="BJ23" s="145" t="s">
        <v>211</v>
      </c>
      <c r="BK23" s="145" t="s">
        <v>226</v>
      </c>
      <c r="BL23" s="145" t="s">
        <v>211</v>
      </c>
      <c r="BM23" s="145" t="s">
        <v>211</v>
      </c>
      <c r="BN23" s="145" t="s">
        <v>211</v>
      </c>
      <c r="BO23" s="145" t="s">
        <v>211</v>
      </c>
      <c r="BP23" s="145" t="s">
        <v>226</v>
      </c>
      <c r="BQ23" s="145" t="s">
        <v>211</v>
      </c>
      <c r="BR23" s="145" t="s">
        <v>211</v>
      </c>
    </row>
    <row r="24" spans="1:70" ht="19.5" customHeight="1" x14ac:dyDescent="0.15">
      <c r="A24" s="292"/>
      <c r="B24" s="147" t="s">
        <v>235</v>
      </c>
      <c r="C24" s="144">
        <v>2E-3</v>
      </c>
      <c r="D24" s="134" t="s">
        <v>209</v>
      </c>
      <c r="E24" s="145" t="s">
        <v>222</v>
      </c>
      <c r="F24" s="145" t="s">
        <v>222</v>
      </c>
      <c r="G24" s="145" t="s">
        <v>222</v>
      </c>
      <c r="H24" s="145" t="s">
        <v>226</v>
      </c>
      <c r="I24" s="145" t="s">
        <v>226</v>
      </c>
      <c r="J24" s="145" t="s">
        <v>211</v>
      </c>
      <c r="K24" s="145" t="s">
        <v>222</v>
      </c>
      <c r="L24" s="145" t="s">
        <v>222</v>
      </c>
      <c r="M24" s="145" t="s">
        <v>211</v>
      </c>
      <c r="N24" s="145" t="s">
        <v>226</v>
      </c>
      <c r="O24" s="145" t="s">
        <v>226</v>
      </c>
      <c r="P24" s="145" t="s">
        <v>222</v>
      </c>
      <c r="Q24" s="145" t="s">
        <v>226</v>
      </c>
      <c r="R24" s="145" t="s">
        <v>222</v>
      </c>
      <c r="S24" s="145" t="s">
        <v>222</v>
      </c>
      <c r="T24" s="145" t="s">
        <v>211</v>
      </c>
      <c r="U24" s="145" t="s">
        <v>222</v>
      </c>
      <c r="V24" s="145" t="s">
        <v>226</v>
      </c>
      <c r="W24" s="145" t="s">
        <v>211</v>
      </c>
      <c r="X24" s="145" t="s">
        <v>226</v>
      </c>
      <c r="Y24" s="145" t="s">
        <v>226</v>
      </c>
      <c r="Z24" s="145" t="s">
        <v>211</v>
      </c>
      <c r="AA24" s="145" t="s">
        <v>226</v>
      </c>
      <c r="AB24" s="145" t="s">
        <v>226</v>
      </c>
      <c r="AC24" s="145" t="s">
        <v>211</v>
      </c>
      <c r="AD24" s="145" t="s">
        <v>226</v>
      </c>
      <c r="AE24" s="145" t="s">
        <v>222</v>
      </c>
      <c r="AF24" s="145" t="s">
        <v>222</v>
      </c>
      <c r="AG24" s="145" t="s">
        <v>222</v>
      </c>
      <c r="AH24" s="145" t="s">
        <v>211</v>
      </c>
      <c r="AI24" s="145" t="s">
        <v>222</v>
      </c>
      <c r="AJ24" s="145" t="s">
        <v>226</v>
      </c>
      <c r="AK24" s="145" t="s">
        <v>211</v>
      </c>
      <c r="AL24" s="145" t="s">
        <v>226</v>
      </c>
      <c r="AM24" s="145" t="s">
        <v>211</v>
      </c>
      <c r="AN24" s="145" t="s">
        <v>222</v>
      </c>
      <c r="AO24" s="145" t="s">
        <v>211</v>
      </c>
      <c r="AP24" s="145" t="s">
        <v>226</v>
      </c>
      <c r="AQ24" s="145" t="s">
        <v>211</v>
      </c>
      <c r="AR24" s="145" t="s">
        <v>222</v>
      </c>
      <c r="AS24" s="145" t="s">
        <v>222</v>
      </c>
      <c r="AT24" s="145" t="s">
        <v>222</v>
      </c>
      <c r="AU24" s="145" t="s">
        <v>226</v>
      </c>
      <c r="AV24" s="145" t="s">
        <v>211</v>
      </c>
      <c r="AW24" s="145" t="s">
        <v>226</v>
      </c>
      <c r="AX24" s="145" t="s">
        <v>222</v>
      </c>
      <c r="AY24" s="145" t="s">
        <v>222</v>
      </c>
      <c r="AZ24" s="145" t="s">
        <v>222</v>
      </c>
      <c r="BA24" s="145" t="s">
        <v>222</v>
      </c>
      <c r="BB24" s="145" t="s">
        <v>222</v>
      </c>
      <c r="BC24" s="145" t="s">
        <v>222</v>
      </c>
      <c r="BD24" s="145" t="s">
        <v>226</v>
      </c>
      <c r="BE24" s="145" t="s">
        <v>226</v>
      </c>
      <c r="BF24" s="145" t="s">
        <v>222</v>
      </c>
      <c r="BG24" s="145" t="s">
        <v>211</v>
      </c>
      <c r="BH24" s="145" t="s">
        <v>211</v>
      </c>
      <c r="BI24" s="145" t="s">
        <v>211</v>
      </c>
      <c r="BJ24" s="145" t="s">
        <v>211</v>
      </c>
      <c r="BK24" s="145" t="s">
        <v>226</v>
      </c>
      <c r="BL24" s="145" t="s">
        <v>211</v>
      </c>
      <c r="BM24" s="145" t="s">
        <v>211</v>
      </c>
      <c r="BN24" s="145" t="s">
        <v>211</v>
      </c>
      <c r="BO24" s="145" t="s">
        <v>211</v>
      </c>
      <c r="BP24" s="145" t="s">
        <v>226</v>
      </c>
      <c r="BQ24" s="145" t="s">
        <v>211</v>
      </c>
      <c r="BR24" s="145" t="s">
        <v>211</v>
      </c>
    </row>
    <row r="25" spans="1:70" ht="19.5" customHeight="1" x14ac:dyDescent="0.15">
      <c r="A25" s="292"/>
      <c r="B25" s="147" t="s">
        <v>236</v>
      </c>
      <c r="C25" s="144">
        <v>6.0000000000000001E-3</v>
      </c>
      <c r="D25" s="134" t="s">
        <v>209</v>
      </c>
      <c r="E25" s="145" t="s">
        <v>237</v>
      </c>
      <c r="F25" s="145" t="s">
        <v>237</v>
      </c>
      <c r="G25" s="145" t="s">
        <v>237</v>
      </c>
      <c r="H25" s="145" t="s">
        <v>238</v>
      </c>
      <c r="I25" s="145" t="s">
        <v>238</v>
      </c>
      <c r="J25" s="145" t="s">
        <v>211</v>
      </c>
      <c r="K25" s="145" t="s">
        <v>237</v>
      </c>
      <c r="L25" s="145" t="s">
        <v>237</v>
      </c>
      <c r="M25" s="145" t="s">
        <v>211</v>
      </c>
      <c r="N25" s="145" t="s">
        <v>238</v>
      </c>
      <c r="O25" s="145" t="s">
        <v>238</v>
      </c>
      <c r="P25" s="145" t="s">
        <v>237</v>
      </c>
      <c r="Q25" s="145" t="s">
        <v>238</v>
      </c>
      <c r="R25" s="145" t="s">
        <v>237</v>
      </c>
      <c r="S25" s="145" t="s">
        <v>237</v>
      </c>
      <c r="T25" s="145" t="s">
        <v>211</v>
      </c>
      <c r="U25" s="145" t="s">
        <v>237</v>
      </c>
      <c r="V25" s="145" t="s">
        <v>238</v>
      </c>
      <c r="W25" s="145" t="s">
        <v>211</v>
      </c>
      <c r="X25" s="145" t="s">
        <v>238</v>
      </c>
      <c r="Y25" s="145" t="s">
        <v>238</v>
      </c>
      <c r="Z25" s="145" t="s">
        <v>211</v>
      </c>
      <c r="AA25" s="145" t="s">
        <v>238</v>
      </c>
      <c r="AB25" s="145" t="s">
        <v>238</v>
      </c>
      <c r="AC25" s="145" t="s">
        <v>211</v>
      </c>
      <c r="AD25" s="145" t="s">
        <v>238</v>
      </c>
      <c r="AE25" s="145" t="s">
        <v>237</v>
      </c>
      <c r="AF25" s="145" t="s">
        <v>237</v>
      </c>
      <c r="AG25" s="145" t="s">
        <v>237</v>
      </c>
      <c r="AH25" s="145" t="s">
        <v>211</v>
      </c>
      <c r="AI25" s="145" t="s">
        <v>237</v>
      </c>
      <c r="AJ25" s="145" t="s">
        <v>238</v>
      </c>
      <c r="AK25" s="145" t="s">
        <v>211</v>
      </c>
      <c r="AL25" s="145" t="s">
        <v>238</v>
      </c>
      <c r="AM25" s="145" t="s">
        <v>211</v>
      </c>
      <c r="AN25" s="145" t="s">
        <v>237</v>
      </c>
      <c r="AO25" s="145" t="s">
        <v>211</v>
      </c>
      <c r="AP25" s="145" t="s">
        <v>238</v>
      </c>
      <c r="AQ25" s="145" t="s">
        <v>211</v>
      </c>
      <c r="AR25" s="145" t="s">
        <v>237</v>
      </c>
      <c r="AS25" s="145" t="s">
        <v>237</v>
      </c>
      <c r="AT25" s="145" t="s">
        <v>237</v>
      </c>
      <c r="AU25" s="145" t="s">
        <v>238</v>
      </c>
      <c r="AV25" s="145" t="s">
        <v>211</v>
      </c>
      <c r="AW25" s="145" t="s">
        <v>238</v>
      </c>
      <c r="AX25" s="145" t="s">
        <v>237</v>
      </c>
      <c r="AY25" s="145" t="s">
        <v>237</v>
      </c>
      <c r="AZ25" s="145" t="s">
        <v>237</v>
      </c>
      <c r="BA25" s="145" t="s">
        <v>237</v>
      </c>
      <c r="BB25" s="145" t="s">
        <v>237</v>
      </c>
      <c r="BC25" s="145" t="s">
        <v>237</v>
      </c>
      <c r="BD25" s="145" t="s">
        <v>238</v>
      </c>
      <c r="BE25" s="145" t="s">
        <v>238</v>
      </c>
      <c r="BF25" s="145" t="s">
        <v>237</v>
      </c>
      <c r="BG25" s="145" t="s">
        <v>211</v>
      </c>
      <c r="BH25" s="145" t="s">
        <v>211</v>
      </c>
      <c r="BI25" s="145" t="s">
        <v>211</v>
      </c>
      <c r="BJ25" s="145" t="s">
        <v>211</v>
      </c>
      <c r="BK25" s="145" t="s">
        <v>238</v>
      </c>
      <c r="BL25" s="145" t="s">
        <v>211</v>
      </c>
      <c r="BM25" s="145" t="s">
        <v>211</v>
      </c>
      <c r="BN25" s="145" t="s">
        <v>211</v>
      </c>
      <c r="BO25" s="145" t="s">
        <v>211</v>
      </c>
      <c r="BP25" s="145" t="s">
        <v>238</v>
      </c>
      <c r="BQ25" s="145" t="s">
        <v>211</v>
      </c>
      <c r="BR25" s="145" t="s">
        <v>211</v>
      </c>
    </row>
    <row r="26" spans="1:70" ht="19.5" customHeight="1" x14ac:dyDescent="0.15">
      <c r="A26" s="292"/>
      <c r="B26" s="147" t="s">
        <v>239</v>
      </c>
      <c r="C26" s="144">
        <v>3.0000000000000001E-3</v>
      </c>
      <c r="D26" s="134" t="s">
        <v>209</v>
      </c>
      <c r="E26" s="145" t="s">
        <v>237</v>
      </c>
      <c r="F26" s="145" t="s">
        <v>237</v>
      </c>
      <c r="G26" s="145" t="s">
        <v>237</v>
      </c>
      <c r="H26" s="145" t="s">
        <v>210</v>
      </c>
      <c r="I26" s="145" t="s">
        <v>210</v>
      </c>
      <c r="J26" s="145" t="s">
        <v>211</v>
      </c>
      <c r="K26" s="145" t="s">
        <v>237</v>
      </c>
      <c r="L26" s="145" t="s">
        <v>237</v>
      </c>
      <c r="M26" s="145" t="s">
        <v>211</v>
      </c>
      <c r="N26" s="145" t="s">
        <v>210</v>
      </c>
      <c r="O26" s="145" t="s">
        <v>210</v>
      </c>
      <c r="P26" s="145" t="s">
        <v>237</v>
      </c>
      <c r="Q26" s="145" t="s">
        <v>210</v>
      </c>
      <c r="R26" s="145" t="s">
        <v>237</v>
      </c>
      <c r="S26" s="145" t="s">
        <v>237</v>
      </c>
      <c r="T26" s="145" t="s">
        <v>211</v>
      </c>
      <c r="U26" s="145" t="s">
        <v>237</v>
      </c>
      <c r="V26" s="145" t="s">
        <v>210</v>
      </c>
      <c r="W26" s="145" t="s">
        <v>211</v>
      </c>
      <c r="X26" s="145" t="s">
        <v>210</v>
      </c>
      <c r="Y26" s="145" t="s">
        <v>210</v>
      </c>
      <c r="Z26" s="145" t="s">
        <v>211</v>
      </c>
      <c r="AA26" s="145" t="s">
        <v>210</v>
      </c>
      <c r="AB26" s="145" t="s">
        <v>210</v>
      </c>
      <c r="AC26" s="145" t="s">
        <v>211</v>
      </c>
      <c r="AD26" s="145" t="s">
        <v>210</v>
      </c>
      <c r="AE26" s="145" t="s">
        <v>237</v>
      </c>
      <c r="AF26" s="145" t="s">
        <v>237</v>
      </c>
      <c r="AG26" s="145" t="s">
        <v>237</v>
      </c>
      <c r="AH26" s="145" t="s">
        <v>211</v>
      </c>
      <c r="AI26" s="145" t="s">
        <v>237</v>
      </c>
      <c r="AJ26" s="145" t="s">
        <v>210</v>
      </c>
      <c r="AK26" s="145" t="s">
        <v>211</v>
      </c>
      <c r="AL26" s="145" t="s">
        <v>210</v>
      </c>
      <c r="AM26" s="145" t="s">
        <v>211</v>
      </c>
      <c r="AN26" s="145" t="s">
        <v>237</v>
      </c>
      <c r="AO26" s="145" t="s">
        <v>211</v>
      </c>
      <c r="AP26" s="145" t="s">
        <v>210</v>
      </c>
      <c r="AQ26" s="145" t="s">
        <v>211</v>
      </c>
      <c r="AR26" s="145" t="s">
        <v>237</v>
      </c>
      <c r="AS26" s="145" t="s">
        <v>237</v>
      </c>
      <c r="AT26" s="145" t="s">
        <v>237</v>
      </c>
      <c r="AU26" s="145" t="s">
        <v>210</v>
      </c>
      <c r="AV26" s="145" t="s">
        <v>211</v>
      </c>
      <c r="AW26" s="145" t="s">
        <v>210</v>
      </c>
      <c r="AX26" s="145" t="s">
        <v>237</v>
      </c>
      <c r="AY26" s="145" t="s">
        <v>237</v>
      </c>
      <c r="AZ26" s="145" t="s">
        <v>237</v>
      </c>
      <c r="BA26" s="145" t="s">
        <v>237</v>
      </c>
      <c r="BB26" s="145" t="s">
        <v>237</v>
      </c>
      <c r="BC26" s="145" t="s">
        <v>237</v>
      </c>
      <c r="BD26" s="145" t="s">
        <v>210</v>
      </c>
      <c r="BE26" s="145" t="s">
        <v>210</v>
      </c>
      <c r="BF26" s="145" t="s">
        <v>237</v>
      </c>
      <c r="BG26" s="145" t="s">
        <v>211</v>
      </c>
      <c r="BH26" s="145" t="s">
        <v>211</v>
      </c>
      <c r="BI26" s="145" t="s">
        <v>211</v>
      </c>
      <c r="BJ26" s="145" t="s">
        <v>211</v>
      </c>
      <c r="BK26" s="145" t="s">
        <v>210</v>
      </c>
      <c r="BL26" s="145" t="s">
        <v>211</v>
      </c>
      <c r="BM26" s="145" t="s">
        <v>211</v>
      </c>
      <c r="BN26" s="145" t="s">
        <v>211</v>
      </c>
      <c r="BO26" s="145" t="s">
        <v>211</v>
      </c>
      <c r="BP26" s="145" t="s">
        <v>210</v>
      </c>
      <c r="BQ26" s="145" t="s">
        <v>211</v>
      </c>
      <c r="BR26" s="145" t="s">
        <v>211</v>
      </c>
    </row>
    <row r="27" spans="1:70" ht="19.5" customHeight="1" x14ac:dyDescent="0.15">
      <c r="A27" s="292"/>
      <c r="B27" s="147" t="s">
        <v>240</v>
      </c>
      <c r="C27" s="144">
        <v>0.02</v>
      </c>
      <c r="D27" s="134" t="s">
        <v>209</v>
      </c>
      <c r="E27" s="145" t="s">
        <v>216</v>
      </c>
      <c r="F27" s="145" t="s">
        <v>216</v>
      </c>
      <c r="G27" s="145" t="s">
        <v>216</v>
      </c>
      <c r="H27" s="145" t="s">
        <v>237</v>
      </c>
      <c r="I27" s="145" t="s">
        <v>237</v>
      </c>
      <c r="J27" s="145" t="s">
        <v>211</v>
      </c>
      <c r="K27" s="145" t="s">
        <v>216</v>
      </c>
      <c r="L27" s="145" t="s">
        <v>216</v>
      </c>
      <c r="M27" s="145" t="s">
        <v>211</v>
      </c>
      <c r="N27" s="145" t="s">
        <v>237</v>
      </c>
      <c r="O27" s="145" t="s">
        <v>216</v>
      </c>
      <c r="P27" s="145" t="s">
        <v>216</v>
      </c>
      <c r="Q27" s="145" t="s">
        <v>237</v>
      </c>
      <c r="R27" s="145" t="s">
        <v>216</v>
      </c>
      <c r="S27" s="145" t="s">
        <v>216</v>
      </c>
      <c r="T27" s="145" t="s">
        <v>211</v>
      </c>
      <c r="U27" s="145" t="s">
        <v>216</v>
      </c>
      <c r="V27" s="145" t="s">
        <v>237</v>
      </c>
      <c r="W27" s="145" t="s">
        <v>211</v>
      </c>
      <c r="X27" s="145" t="s">
        <v>237</v>
      </c>
      <c r="Y27" s="145" t="s">
        <v>237</v>
      </c>
      <c r="Z27" s="145" t="s">
        <v>211</v>
      </c>
      <c r="AA27" s="145" t="s">
        <v>237</v>
      </c>
      <c r="AB27" s="145" t="s">
        <v>237</v>
      </c>
      <c r="AC27" s="145" t="s">
        <v>211</v>
      </c>
      <c r="AD27" s="145" t="s">
        <v>237</v>
      </c>
      <c r="AE27" s="145" t="s">
        <v>216</v>
      </c>
      <c r="AF27" s="145" t="s">
        <v>216</v>
      </c>
      <c r="AG27" s="145" t="s">
        <v>216</v>
      </c>
      <c r="AH27" s="145" t="s">
        <v>211</v>
      </c>
      <c r="AI27" s="145" t="s">
        <v>216</v>
      </c>
      <c r="AJ27" s="145" t="s">
        <v>237</v>
      </c>
      <c r="AK27" s="145" t="s">
        <v>211</v>
      </c>
      <c r="AL27" s="145" t="s">
        <v>237</v>
      </c>
      <c r="AM27" s="145" t="s">
        <v>211</v>
      </c>
      <c r="AN27" s="145" t="s">
        <v>216</v>
      </c>
      <c r="AO27" s="145" t="s">
        <v>211</v>
      </c>
      <c r="AP27" s="145" t="s">
        <v>237</v>
      </c>
      <c r="AQ27" s="145" t="s">
        <v>211</v>
      </c>
      <c r="AR27" s="145" t="s">
        <v>216</v>
      </c>
      <c r="AS27" s="145" t="s">
        <v>216</v>
      </c>
      <c r="AT27" s="145" t="s">
        <v>216</v>
      </c>
      <c r="AU27" s="145" t="s">
        <v>237</v>
      </c>
      <c r="AV27" s="145" t="s">
        <v>211</v>
      </c>
      <c r="AW27" s="145" t="s">
        <v>237</v>
      </c>
      <c r="AX27" s="145" t="s">
        <v>216</v>
      </c>
      <c r="AY27" s="145" t="s">
        <v>216</v>
      </c>
      <c r="AZ27" s="145" t="s">
        <v>216</v>
      </c>
      <c r="BA27" s="145" t="s">
        <v>216</v>
      </c>
      <c r="BB27" s="145" t="s">
        <v>216</v>
      </c>
      <c r="BC27" s="145" t="s">
        <v>216</v>
      </c>
      <c r="BD27" s="145" t="s">
        <v>237</v>
      </c>
      <c r="BE27" s="145" t="s">
        <v>237</v>
      </c>
      <c r="BF27" s="145" t="s">
        <v>216</v>
      </c>
      <c r="BG27" s="145" t="s">
        <v>211</v>
      </c>
      <c r="BH27" s="145" t="s">
        <v>211</v>
      </c>
      <c r="BI27" s="145" t="s">
        <v>211</v>
      </c>
      <c r="BJ27" s="145" t="s">
        <v>211</v>
      </c>
      <c r="BK27" s="145" t="s">
        <v>237</v>
      </c>
      <c r="BL27" s="145" t="s">
        <v>211</v>
      </c>
      <c r="BM27" s="145" t="s">
        <v>211</v>
      </c>
      <c r="BN27" s="145" t="s">
        <v>211</v>
      </c>
      <c r="BO27" s="145" t="s">
        <v>211</v>
      </c>
      <c r="BP27" s="145" t="s">
        <v>237</v>
      </c>
      <c r="BQ27" s="145" t="s">
        <v>211</v>
      </c>
      <c r="BR27" s="145" t="s">
        <v>211</v>
      </c>
    </row>
    <row r="28" spans="1:70" ht="19.5" customHeight="1" x14ac:dyDescent="0.15">
      <c r="A28" s="292"/>
      <c r="B28" s="147" t="s">
        <v>241</v>
      </c>
      <c r="C28" s="144">
        <v>0.01</v>
      </c>
      <c r="D28" s="134" t="s">
        <v>209</v>
      </c>
      <c r="E28" s="145" t="s">
        <v>222</v>
      </c>
      <c r="F28" s="145" t="s">
        <v>222</v>
      </c>
      <c r="G28" s="145" t="s">
        <v>222</v>
      </c>
      <c r="H28" s="145" t="s">
        <v>226</v>
      </c>
      <c r="I28" s="145" t="s">
        <v>226</v>
      </c>
      <c r="J28" s="145" t="s">
        <v>211</v>
      </c>
      <c r="K28" s="145" t="s">
        <v>222</v>
      </c>
      <c r="L28" s="145" t="s">
        <v>222</v>
      </c>
      <c r="M28" s="145" t="s">
        <v>211</v>
      </c>
      <c r="N28" s="145" t="s">
        <v>226</v>
      </c>
      <c r="O28" s="145" t="s">
        <v>226</v>
      </c>
      <c r="P28" s="145" t="s">
        <v>222</v>
      </c>
      <c r="Q28" s="145" t="s">
        <v>226</v>
      </c>
      <c r="R28" s="145" t="s">
        <v>222</v>
      </c>
      <c r="S28" s="145" t="s">
        <v>222</v>
      </c>
      <c r="T28" s="145" t="s">
        <v>211</v>
      </c>
      <c r="U28" s="145" t="s">
        <v>222</v>
      </c>
      <c r="V28" s="145" t="s">
        <v>226</v>
      </c>
      <c r="W28" s="145" t="s">
        <v>211</v>
      </c>
      <c r="X28" s="145" t="s">
        <v>226</v>
      </c>
      <c r="Y28" s="145" t="s">
        <v>226</v>
      </c>
      <c r="Z28" s="145" t="s">
        <v>211</v>
      </c>
      <c r="AA28" s="145" t="s">
        <v>226</v>
      </c>
      <c r="AB28" s="145" t="s">
        <v>226</v>
      </c>
      <c r="AC28" s="145" t="s">
        <v>211</v>
      </c>
      <c r="AD28" s="145" t="s">
        <v>226</v>
      </c>
      <c r="AE28" s="145" t="s">
        <v>222</v>
      </c>
      <c r="AF28" s="145" t="s">
        <v>222</v>
      </c>
      <c r="AG28" s="145" t="s">
        <v>222</v>
      </c>
      <c r="AH28" s="145" t="s">
        <v>211</v>
      </c>
      <c r="AI28" s="145" t="s">
        <v>222</v>
      </c>
      <c r="AJ28" s="145" t="s">
        <v>226</v>
      </c>
      <c r="AK28" s="145" t="s">
        <v>211</v>
      </c>
      <c r="AL28" s="145" t="s">
        <v>226</v>
      </c>
      <c r="AM28" s="145" t="s">
        <v>211</v>
      </c>
      <c r="AN28" s="145" t="s">
        <v>222</v>
      </c>
      <c r="AO28" s="145" t="s">
        <v>211</v>
      </c>
      <c r="AP28" s="145" t="s">
        <v>226</v>
      </c>
      <c r="AQ28" s="145" t="s">
        <v>211</v>
      </c>
      <c r="AR28" s="145" t="s">
        <v>222</v>
      </c>
      <c r="AS28" s="145" t="s">
        <v>222</v>
      </c>
      <c r="AT28" s="145" t="s">
        <v>222</v>
      </c>
      <c r="AU28" s="145" t="s">
        <v>226</v>
      </c>
      <c r="AV28" s="145" t="s">
        <v>211</v>
      </c>
      <c r="AW28" s="145" t="s">
        <v>226</v>
      </c>
      <c r="AX28" s="145" t="s">
        <v>222</v>
      </c>
      <c r="AY28" s="145" t="s">
        <v>222</v>
      </c>
      <c r="AZ28" s="145" t="s">
        <v>222</v>
      </c>
      <c r="BA28" s="145" t="s">
        <v>222</v>
      </c>
      <c r="BB28" s="145" t="s">
        <v>222</v>
      </c>
      <c r="BC28" s="145" t="s">
        <v>222</v>
      </c>
      <c r="BD28" s="145" t="s">
        <v>226</v>
      </c>
      <c r="BE28" s="145" t="s">
        <v>226</v>
      </c>
      <c r="BF28" s="145" t="s">
        <v>222</v>
      </c>
      <c r="BG28" s="145" t="s">
        <v>211</v>
      </c>
      <c r="BH28" s="145" t="s">
        <v>211</v>
      </c>
      <c r="BI28" s="145" t="s">
        <v>211</v>
      </c>
      <c r="BJ28" s="145" t="s">
        <v>211</v>
      </c>
      <c r="BK28" s="145" t="s">
        <v>226</v>
      </c>
      <c r="BL28" s="145" t="s">
        <v>211</v>
      </c>
      <c r="BM28" s="145" t="s">
        <v>211</v>
      </c>
      <c r="BN28" s="145" t="s">
        <v>211</v>
      </c>
      <c r="BO28" s="145" t="s">
        <v>211</v>
      </c>
      <c r="BP28" s="145" t="s">
        <v>226</v>
      </c>
      <c r="BQ28" s="145" t="s">
        <v>211</v>
      </c>
      <c r="BR28" s="145" t="s">
        <v>211</v>
      </c>
    </row>
    <row r="29" spans="1:70" ht="19.5" customHeight="1" x14ac:dyDescent="0.15">
      <c r="A29" s="292"/>
      <c r="B29" s="147" t="s">
        <v>242</v>
      </c>
      <c r="C29" s="144">
        <v>0.01</v>
      </c>
      <c r="D29" s="134" t="s">
        <v>209</v>
      </c>
      <c r="E29" s="145" t="s">
        <v>216</v>
      </c>
      <c r="F29" s="145" t="s">
        <v>216</v>
      </c>
      <c r="G29" s="145" t="s">
        <v>216</v>
      </c>
      <c r="H29" s="145" t="s">
        <v>216</v>
      </c>
      <c r="I29" s="145" t="s">
        <v>216</v>
      </c>
      <c r="J29" s="145" t="s">
        <v>211</v>
      </c>
      <c r="K29" s="145" t="s">
        <v>216</v>
      </c>
      <c r="L29" s="145" t="s">
        <v>216</v>
      </c>
      <c r="M29" s="145" t="s">
        <v>211</v>
      </c>
      <c r="N29" s="145" t="s">
        <v>216</v>
      </c>
      <c r="O29" s="145" t="s">
        <v>216</v>
      </c>
      <c r="P29" s="145" t="s">
        <v>216</v>
      </c>
      <c r="Q29" s="145" t="s">
        <v>216</v>
      </c>
      <c r="R29" s="145" t="s">
        <v>216</v>
      </c>
      <c r="S29" s="148" t="s">
        <v>216</v>
      </c>
      <c r="T29" s="145" t="s">
        <v>211</v>
      </c>
      <c r="U29" s="145" t="s">
        <v>216</v>
      </c>
      <c r="V29" s="145" t="s">
        <v>216</v>
      </c>
      <c r="W29" s="145" t="s">
        <v>211</v>
      </c>
      <c r="X29" s="145" t="s">
        <v>216</v>
      </c>
      <c r="Y29" s="145" t="s">
        <v>216</v>
      </c>
      <c r="Z29" s="145" t="s">
        <v>211</v>
      </c>
      <c r="AA29" s="145" t="s">
        <v>216</v>
      </c>
      <c r="AB29" s="145" t="s">
        <v>216</v>
      </c>
      <c r="AC29" s="145" t="s">
        <v>211</v>
      </c>
      <c r="AD29" s="145" t="s">
        <v>216</v>
      </c>
      <c r="AE29" s="145" t="s">
        <v>216</v>
      </c>
      <c r="AF29" s="145" t="s">
        <v>216</v>
      </c>
      <c r="AG29" s="145" t="s">
        <v>216</v>
      </c>
      <c r="AH29" s="145" t="s">
        <v>211</v>
      </c>
      <c r="AI29" s="145" t="s">
        <v>216</v>
      </c>
      <c r="AJ29" s="145" t="s">
        <v>216</v>
      </c>
      <c r="AK29" s="145" t="s">
        <v>211</v>
      </c>
      <c r="AL29" s="145" t="s">
        <v>216</v>
      </c>
      <c r="AM29" s="145" t="s">
        <v>211</v>
      </c>
      <c r="AN29" s="145" t="s">
        <v>216</v>
      </c>
      <c r="AO29" s="145" t="s">
        <v>211</v>
      </c>
      <c r="AP29" s="145" t="s">
        <v>216</v>
      </c>
      <c r="AQ29" s="145" t="s">
        <v>211</v>
      </c>
      <c r="AR29" s="145" t="s">
        <v>216</v>
      </c>
      <c r="AS29" s="145" t="s">
        <v>216</v>
      </c>
      <c r="AT29" s="145" t="s">
        <v>216</v>
      </c>
      <c r="AU29" s="145" t="s">
        <v>216</v>
      </c>
      <c r="AV29" s="145" t="s">
        <v>211</v>
      </c>
      <c r="AW29" s="145" t="s">
        <v>216</v>
      </c>
      <c r="AX29" s="145" t="s">
        <v>216</v>
      </c>
      <c r="AY29" s="145" t="s">
        <v>216</v>
      </c>
      <c r="AZ29" s="145" t="s">
        <v>216</v>
      </c>
      <c r="BA29" s="145" t="s">
        <v>216</v>
      </c>
      <c r="BB29" s="145" t="s">
        <v>216</v>
      </c>
      <c r="BC29" s="145" t="s">
        <v>216</v>
      </c>
      <c r="BD29" s="145" t="s">
        <v>216</v>
      </c>
      <c r="BE29" s="145" t="s">
        <v>216</v>
      </c>
      <c r="BF29" s="145" t="s">
        <v>216</v>
      </c>
      <c r="BG29" s="145" t="s">
        <v>211</v>
      </c>
      <c r="BH29" s="145" t="s">
        <v>211</v>
      </c>
      <c r="BI29" s="145" t="s">
        <v>211</v>
      </c>
      <c r="BJ29" s="145" t="s">
        <v>211</v>
      </c>
      <c r="BK29" s="145" t="s">
        <v>216</v>
      </c>
      <c r="BL29" s="145" t="s">
        <v>211</v>
      </c>
      <c r="BM29" s="145" t="s">
        <v>211</v>
      </c>
      <c r="BN29" s="145" t="s">
        <v>211</v>
      </c>
      <c r="BO29" s="145" t="s">
        <v>211</v>
      </c>
      <c r="BP29" s="145" t="s">
        <v>216</v>
      </c>
      <c r="BQ29" s="145" t="s">
        <v>211</v>
      </c>
      <c r="BR29" s="145" t="s">
        <v>211</v>
      </c>
    </row>
    <row r="30" spans="1:70" ht="19.5" customHeight="1" x14ac:dyDescent="0.15">
      <c r="A30" s="292"/>
      <c r="B30" s="147" t="s">
        <v>243</v>
      </c>
      <c r="C30" s="144" t="s">
        <v>244</v>
      </c>
      <c r="D30" s="134" t="s">
        <v>209</v>
      </c>
      <c r="E30" s="145">
        <v>1.5</v>
      </c>
      <c r="F30" s="145">
        <v>1.2</v>
      </c>
      <c r="G30" s="145">
        <v>0.43</v>
      </c>
      <c r="H30" s="145">
        <v>0.18</v>
      </c>
      <c r="I30" s="145">
        <v>0.31</v>
      </c>
      <c r="J30" s="145" t="s">
        <v>211</v>
      </c>
      <c r="K30" s="145">
        <v>0.83</v>
      </c>
      <c r="L30" s="145">
        <v>1.1000000000000001</v>
      </c>
      <c r="M30" s="145" t="s">
        <v>218</v>
      </c>
      <c r="N30" s="145">
        <v>0.04</v>
      </c>
      <c r="O30" s="145">
        <v>0.2</v>
      </c>
      <c r="P30" s="145">
        <v>0.26</v>
      </c>
      <c r="Q30" s="145">
        <v>7.0000000000000007E-2</v>
      </c>
      <c r="R30" s="145">
        <v>1.1000000000000001</v>
      </c>
      <c r="S30" s="145">
        <v>0.87</v>
      </c>
      <c r="T30" s="145" t="s">
        <v>211</v>
      </c>
      <c r="U30" s="149">
        <v>1</v>
      </c>
      <c r="V30" s="146">
        <v>0.02</v>
      </c>
      <c r="W30" s="145" t="s">
        <v>218</v>
      </c>
      <c r="X30" s="145">
        <v>0.03</v>
      </c>
      <c r="Y30" s="145">
        <v>0.11</v>
      </c>
      <c r="Z30" s="145" t="s">
        <v>218</v>
      </c>
      <c r="AA30" s="145">
        <v>7.0000000000000007E-2</v>
      </c>
      <c r="AB30" s="146">
        <v>0.02</v>
      </c>
      <c r="AC30" s="145" t="s">
        <v>218</v>
      </c>
      <c r="AD30" s="146">
        <v>0.05</v>
      </c>
      <c r="AE30" s="146">
        <v>0.08</v>
      </c>
      <c r="AF30" s="146">
        <v>0.17</v>
      </c>
      <c r="AG30" s="146">
        <v>0.5</v>
      </c>
      <c r="AH30" s="145" t="s">
        <v>211</v>
      </c>
      <c r="AI30" s="146">
        <v>2.6</v>
      </c>
      <c r="AJ30" s="146">
        <v>0.12</v>
      </c>
      <c r="AK30" s="145" t="s">
        <v>211</v>
      </c>
      <c r="AL30" s="146">
        <v>0.64</v>
      </c>
      <c r="AM30" s="145" t="s">
        <v>211</v>
      </c>
      <c r="AN30" s="146">
        <v>0.74</v>
      </c>
      <c r="AO30" s="145" t="s">
        <v>211</v>
      </c>
      <c r="AP30" s="146">
        <v>0.17</v>
      </c>
      <c r="AQ30" s="145" t="s">
        <v>211</v>
      </c>
      <c r="AR30" s="146">
        <v>5.7</v>
      </c>
      <c r="AS30" s="146">
        <v>2.6</v>
      </c>
      <c r="AT30" s="146">
        <v>3.1</v>
      </c>
      <c r="AU30" s="146">
        <v>0.14000000000000001</v>
      </c>
      <c r="AV30" s="145" t="s">
        <v>218</v>
      </c>
      <c r="AW30" s="146">
        <v>0.08</v>
      </c>
      <c r="AX30" s="146">
        <v>0.22</v>
      </c>
      <c r="AY30" s="146">
        <v>0.26</v>
      </c>
      <c r="AZ30" s="146">
        <v>0.54</v>
      </c>
      <c r="BA30" s="146">
        <v>0.14000000000000001</v>
      </c>
      <c r="BB30" s="146">
        <v>5.2</v>
      </c>
      <c r="BC30" s="146">
        <v>4.0999999999999996</v>
      </c>
      <c r="BD30" s="145" t="s">
        <v>245</v>
      </c>
      <c r="BE30" s="145">
        <v>0.2</v>
      </c>
      <c r="BF30" s="146">
        <v>0.11</v>
      </c>
      <c r="BG30" s="146">
        <v>0.08</v>
      </c>
      <c r="BH30" s="145" t="s">
        <v>218</v>
      </c>
      <c r="BI30" s="145" t="s">
        <v>218</v>
      </c>
      <c r="BJ30" s="146">
        <v>0.02</v>
      </c>
      <c r="BK30" s="145" t="s">
        <v>218</v>
      </c>
      <c r="BL30" s="145" t="s">
        <v>218</v>
      </c>
      <c r="BM30" s="145" t="s">
        <v>218</v>
      </c>
      <c r="BN30" s="145" t="s">
        <v>218</v>
      </c>
      <c r="BO30" s="146">
        <v>0.02</v>
      </c>
      <c r="BP30" s="146">
        <v>0.05</v>
      </c>
      <c r="BQ30" s="146">
        <v>0.06</v>
      </c>
      <c r="BR30" s="146">
        <v>7.0000000000000007E-2</v>
      </c>
    </row>
    <row r="31" spans="1:70" ht="19.5" customHeight="1" x14ac:dyDescent="0.15">
      <c r="A31" s="292"/>
      <c r="B31" s="147" t="s">
        <v>246</v>
      </c>
      <c r="C31" s="144" t="s">
        <v>244</v>
      </c>
      <c r="D31" s="134" t="s">
        <v>209</v>
      </c>
      <c r="E31" s="145">
        <v>0.18</v>
      </c>
      <c r="F31" s="145">
        <v>0.19</v>
      </c>
      <c r="G31" s="145" t="s">
        <v>247</v>
      </c>
      <c r="H31" s="145">
        <v>6.3E-2</v>
      </c>
      <c r="I31" s="148">
        <v>0.1</v>
      </c>
      <c r="J31" s="145" t="s">
        <v>211</v>
      </c>
      <c r="K31" s="145" t="s">
        <v>247</v>
      </c>
      <c r="L31" s="145" t="s">
        <v>247</v>
      </c>
      <c r="M31" s="145">
        <v>1E-3</v>
      </c>
      <c r="N31" s="145" t="s">
        <v>237</v>
      </c>
      <c r="O31" s="145">
        <v>0.04</v>
      </c>
      <c r="P31" s="145" t="s">
        <v>247</v>
      </c>
      <c r="Q31" s="145">
        <v>2.4E-2</v>
      </c>
      <c r="R31" s="145">
        <v>0.08</v>
      </c>
      <c r="S31" s="145" t="s">
        <v>247</v>
      </c>
      <c r="T31" s="145" t="s">
        <v>211</v>
      </c>
      <c r="U31" s="145" t="s">
        <v>247</v>
      </c>
      <c r="V31" s="146">
        <v>1E-3</v>
      </c>
      <c r="W31" s="145" t="s">
        <v>237</v>
      </c>
      <c r="X31" s="145" t="s">
        <v>237</v>
      </c>
      <c r="Y31" s="145">
        <v>0.18</v>
      </c>
      <c r="Z31" s="145" t="s">
        <v>237</v>
      </c>
      <c r="AA31" s="145" t="s">
        <v>237</v>
      </c>
      <c r="AB31" s="146">
        <v>7.0000000000000001E-3</v>
      </c>
      <c r="AC31" s="145" t="s">
        <v>237</v>
      </c>
      <c r="AD31" s="146">
        <v>1E-3</v>
      </c>
      <c r="AE31" s="145" t="s">
        <v>247</v>
      </c>
      <c r="AF31" s="145" t="s">
        <v>247</v>
      </c>
      <c r="AG31" s="146">
        <v>0.05</v>
      </c>
      <c r="AH31" s="145" t="s">
        <v>211</v>
      </c>
      <c r="AI31" s="146">
        <v>0.34</v>
      </c>
      <c r="AJ31" s="146">
        <v>2.1999999999999999E-2</v>
      </c>
      <c r="AK31" s="145" t="s">
        <v>211</v>
      </c>
      <c r="AL31" s="146">
        <v>1E-3</v>
      </c>
      <c r="AM31" s="145" t="s">
        <v>211</v>
      </c>
      <c r="AN31" s="146">
        <v>7.0000000000000007E-2</v>
      </c>
      <c r="AO31" s="145" t="s">
        <v>211</v>
      </c>
      <c r="AP31" s="146">
        <v>5.2999999999999999E-2</v>
      </c>
      <c r="AQ31" s="145" t="s">
        <v>211</v>
      </c>
      <c r="AR31" s="146">
        <v>0.31</v>
      </c>
      <c r="AS31" s="146">
        <v>0.11</v>
      </c>
      <c r="AT31" s="145" t="s">
        <v>247</v>
      </c>
      <c r="AU31" s="146">
        <v>7.0000000000000001E-3</v>
      </c>
      <c r="AV31" s="145" t="s">
        <v>237</v>
      </c>
      <c r="AW31" s="146">
        <v>1E-3</v>
      </c>
      <c r="AX31" s="145" t="s">
        <v>247</v>
      </c>
      <c r="AY31" s="145" t="s">
        <v>247</v>
      </c>
      <c r="AZ31" s="145" t="s">
        <v>247</v>
      </c>
      <c r="BA31" s="145" t="s">
        <v>247</v>
      </c>
      <c r="BB31" s="146">
        <v>0.14000000000000001</v>
      </c>
      <c r="BC31" s="146">
        <v>0.35</v>
      </c>
      <c r="BD31" s="145">
        <v>2E-3</v>
      </c>
      <c r="BE31" s="145">
        <v>0.04</v>
      </c>
      <c r="BF31" s="145" t="s">
        <v>247</v>
      </c>
      <c r="BG31" s="145" t="s">
        <v>237</v>
      </c>
      <c r="BH31" s="145" t="s">
        <v>237</v>
      </c>
      <c r="BI31" s="145" t="s">
        <v>237</v>
      </c>
      <c r="BJ31" s="145" t="s">
        <v>237</v>
      </c>
      <c r="BK31" s="146">
        <v>1E-3</v>
      </c>
      <c r="BL31" s="145" t="s">
        <v>237</v>
      </c>
      <c r="BM31" s="145" t="s">
        <v>237</v>
      </c>
      <c r="BN31" s="145" t="s">
        <v>237</v>
      </c>
      <c r="BO31" s="145" t="s">
        <v>237</v>
      </c>
      <c r="BP31" s="145" t="s">
        <v>237</v>
      </c>
      <c r="BQ31" s="145" t="s">
        <v>237</v>
      </c>
      <c r="BR31" s="145" t="s">
        <v>237</v>
      </c>
    </row>
    <row r="32" spans="1:70" ht="19.5" customHeight="1" x14ac:dyDescent="0.15">
      <c r="A32" s="292"/>
      <c r="B32" s="150" t="s">
        <v>248</v>
      </c>
      <c r="C32" s="144">
        <v>10</v>
      </c>
      <c r="D32" s="134" t="s">
        <v>209</v>
      </c>
      <c r="E32" s="145">
        <v>1.6</v>
      </c>
      <c r="F32" s="145">
        <v>1.3</v>
      </c>
      <c r="G32" s="145">
        <v>0.48</v>
      </c>
      <c r="H32" s="145">
        <v>0.25</v>
      </c>
      <c r="I32" s="145">
        <v>0.42</v>
      </c>
      <c r="J32" s="145" t="s">
        <v>211</v>
      </c>
      <c r="K32" s="145">
        <v>0.88</v>
      </c>
      <c r="L32" s="145">
        <v>1.1000000000000001</v>
      </c>
      <c r="M32" s="145" t="s">
        <v>245</v>
      </c>
      <c r="N32" s="145">
        <v>4.1000000000000002E-2</v>
      </c>
      <c r="O32" s="145">
        <v>0.24</v>
      </c>
      <c r="P32" s="145">
        <v>0.31</v>
      </c>
      <c r="Q32" s="145">
        <v>0.09</v>
      </c>
      <c r="R32" s="145">
        <v>1.1000000000000001</v>
      </c>
      <c r="S32" s="145">
        <v>0.92</v>
      </c>
      <c r="T32" s="145" t="s">
        <v>211</v>
      </c>
      <c r="U32" s="149">
        <v>1</v>
      </c>
      <c r="V32" s="146">
        <v>0.03</v>
      </c>
      <c r="W32" s="145" t="s">
        <v>245</v>
      </c>
      <c r="X32" s="145">
        <v>3.1E-2</v>
      </c>
      <c r="Y32" s="145">
        <v>0.13</v>
      </c>
      <c r="Z32" s="145" t="s">
        <v>245</v>
      </c>
      <c r="AA32" s="145">
        <v>7.0999999999999994E-2</v>
      </c>
      <c r="AB32" s="146">
        <v>0.03</v>
      </c>
      <c r="AC32" s="145" t="s">
        <v>245</v>
      </c>
      <c r="AD32" s="145">
        <v>5.0999999999999997E-2</v>
      </c>
      <c r="AE32" s="146">
        <v>0.13</v>
      </c>
      <c r="AF32" s="146">
        <v>0.22</v>
      </c>
      <c r="AG32" s="146">
        <v>0.55000000000000004</v>
      </c>
      <c r="AH32" s="145" t="s">
        <v>211</v>
      </c>
      <c r="AI32" s="146">
        <v>2.9</v>
      </c>
      <c r="AJ32" s="146">
        <v>0.15</v>
      </c>
      <c r="AK32" s="145" t="s">
        <v>211</v>
      </c>
      <c r="AL32" s="146">
        <v>0.65</v>
      </c>
      <c r="AM32" s="145" t="s">
        <v>211</v>
      </c>
      <c r="AN32" s="146">
        <v>0.81</v>
      </c>
      <c r="AO32" s="145" t="s">
        <v>211</v>
      </c>
      <c r="AP32" s="146">
        <v>0.23</v>
      </c>
      <c r="AQ32" s="145" t="s">
        <v>211</v>
      </c>
      <c r="AR32" s="149">
        <v>6</v>
      </c>
      <c r="AS32" s="146">
        <v>2.7</v>
      </c>
      <c r="AT32" s="146">
        <v>3.1</v>
      </c>
      <c r="AU32" s="146">
        <v>0.15</v>
      </c>
      <c r="AV32" s="145" t="s">
        <v>245</v>
      </c>
      <c r="AW32" s="145">
        <v>8.1000000000000003E-2</v>
      </c>
      <c r="AX32" s="146">
        <v>0.27</v>
      </c>
      <c r="AY32" s="146">
        <v>0.31</v>
      </c>
      <c r="AZ32" s="146">
        <v>0.59</v>
      </c>
      <c r="BA32" s="146">
        <v>0.19</v>
      </c>
      <c r="BB32" s="146">
        <v>5.3</v>
      </c>
      <c r="BC32" s="146">
        <v>4.4000000000000004</v>
      </c>
      <c r="BD32" s="146" t="s">
        <v>245</v>
      </c>
      <c r="BE32" s="146">
        <v>0.24</v>
      </c>
      <c r="BF32" s="146">
        <v>0.16</v>
      </c>
      <c r="BG32" s="145">
        <v>8.1000000000000003E-2</v>
      </c>
      <c r="BH32" s="145" t="s">
        <v>245</v>
      </c>
      <c r="BI32" s="145" t="s">
        <v>245</v>
      </c>
      <c r="BJ32" s="145">
        <v>2.1000000000000001E-2</v>
      </c>
      <c r="BK32" s="145" t="s">
        <v>245</v>
      </c>
      <c r="BL32" s="145" t="s">
        <v>245</v>
      </c>
      <c r="BM32" s="145" t="s">
        <v>245</v>
      </c>
      <c r="BN32" s="145" t="s">
        <v>245</v>
      </c>
      <c r="BO32" s="145">
        <v>2.1000000000000001E-2</v>
      </c>
      <c r="BP32" s="145">
        <v>5.0999999999999997E-2</v>
      </c>
      <c r="BQ32" s="145">
        <v>6.0999999999999999E-2</v>
      </c>
      <c r="BR32" s="145">
        <v>7.0999999999999994E-2</v>
      </c>
    </row>
    <row r="33" spans="1:70" ht="19.5" customHeight="1" x14ac:dyDescent="0.15">
      <c r="A33" s="292"/>
      <c r="B33" s="147" t="s">
        <v>249</v>
      </c>
      <c r="C33" s="144">
        <v>0.8</v>
      </c>
      <c r="D33" s="134" t="s">
        <v>209</v>
      </c>
      <c r="E33" s="145" t="s">
        <v>250</v>
      </c>
      <c r="F33" s="145" t="s">
        <v>250</v>
      </c>
      <c r="G33" s="145" t="s">
        <v>250</v>
      </c>
      <c r="H33" s="145" t="s">
        <v>211</v>
      </c>
      <c r="I33" s="145" t="s">
        <v>211</v>
      </c>
      <c r="J33" s="148">
        <v>0.19</v>
      </c>
      <c r="K33" s="145" t="s">
        <v>211</v>
      </c>
      <c r="L33" s="146">
        <v>0.12</v>
      </c>
      <c r="M33" s="145" t="s">
        <v>211</v>
      </c>
      <c r="N33" s="145" t="s">
        <v>247</v>
      </c>
      <c r="O33" s="145" t="s">
        <v>247</v>
      </c>
      <c r="P33" s="145">
        <v>0.14000000000000001</v>
      </c>
      <c r="Q33" s="145" t="s">
        <v>247</v>
      </c>
      <c r="R33" s="145" t="s">
        <v>211</v>
      </c>
      <c r="S33" s="145">
        <v>0.17</v>
      </c>
      <c r="T33" s="145" t="s">
        <v>250</v>
      </c>
      <c r="U33" s="145">
        <v>0.14000000000000001</v>
      </c>
      <c r="V33" s="145" t="s">
        <v>247</v>
      </c>
      <c r="W33" s="145" t="s">
        <v>211</v>
      </c>
      <c r="X33" s="145" t="s">
        <v>247</v>
      </c>
      <c r="Y33" s="148">
        <v>0.08</v>
      </c>
      <c r="Z33" s="145" t="s">
        <v>211</v>
      </c>
      <c r="AA33" s="145" t="s">
        <v>247</v>
      </c>
      <c r="AB33" s="146">
        <v>0.2</v>
      </c>
      <c r="AC33" s="145" t="s">
        <v>211</v>
      </c>
      <c r="AD33" s="145" t="s">
        <v>247</v>
      </c>
      <c r="AE33" s="145" t="s">
        <v>211</v>
      </c>
      <c r="AF33" s="146">
        <v>0.14000000000000001</v>
      </c>
      <c r="AG33" s="145" t="s">
        <v>211</v>
      </c>
      <c r="AH33" s="148">
        <v>0.1</v>
      </c>
      <c r="AI33" s="145" t="s">
        <v>250</v>
      </c>
      <c r="AJ33" s="145" t="s">
        <v>211</v>
      </c>
      <c r="AK33" s="146">
        <v>0.23</v>
      </c>
      <c r="AL33" s="145" t="s">
        <v>211</v>
      </c>
      <c r="AM33" s="146">
        <v>0.1</v>
      </c>
      <c r="AN33" s="145" t="s">
        <v>211</v>
      </c>
      <c r="AO33" s="146">
        <v>0.17</v>
      </c>
      <c r="AP33" s="145" t="s">
        <v>211</v>
      </c>
      <c r="AQ33" s="145" t="s">
        <v>247</v>
      </c>
      <c r="AR33" s="148">
        <v>0.1</v>
      </c>
      <c r="AS33" s="146">
        <v>0.11</v>
      </c>
      <c r="AT33" s="146">
        <v>0.11</v>
      </c>
      <c r="AU33" s="145" t="s">
        <v>247</v>
      </c>
      <c r="AV33" s="145" t="s">
        <v>211</v>
      </c>
      <c r="AW33" s="145" t="s">
        <v>247</v>
      </c>
      <c r="AX33" s="145" t="s">
        <v>250</v>
      </c>
      <c r="AY33" s="145" t="s">
        <v>250</v>
      </c>
      <c r="AZ33" s="145" t="s">
        <v>250</v>
      </c>
      <c r="BA33" s="146">
        <v>0.17</v>
      </c>
      <c r="BB33" s="146">
        <v>0.1</v>
      </c>
      <c r="BC33" s="146">
        <v>0.11</v>
      </c>
      <c r="BD33" s="146">
        <v>0.05</v>
      </c>
      <c r="BE33" s="146" t="s">
        <v>251</v>
      </c>
      <c r="BF33" s="146">
        <v>0.38</v>
      </c>
      <c r="BG33" s="145" t="s">
        <v>211</v>
      </c>
      <c r="BH33" s="145" t="s">
        <v>211</v>
      </c>
      <c r="BI33" s="145" t="s">
        <v>211</v>
      </c>
      <c r="BJ33" s="145" t="s">
        <v>211</v>
      </c>
      <c r="BK33" s="146">
        <v>0.06</v>
      </c>
      <c r="BL33" s="145" t="s">
        <v>211</v>
      </c>
      <c r="BM33" s="145" t="s">
        <v>211</v>
      </c>
      <c r="BN33" s="145" t="s">
        <v>211</v>
      </c>
      <c r="BO33" s="145" t="s">
        <v>211</v>
      </c>
      <c r="BP33" s="145" t="s">
        <v>247</v>
      </c>
      <c r="BQ33" s="145" t="s">
        <v>211</v>
      </c>
      <c r="BR33" s="145" t="s">
        <v>211</v>
      </c>
    </row>
    <row r="34" spans="1:70" ht="19.5" customHeight="1" x14ac:dyDescent="0.15">
      <c r="A34" s="292"/>
      <c r="B34" s="147" t="s">
        <v>252</v>
      </c>
      <c r="C34" s="144">
        <v>1</v>
      </c>
      <c r="D34" s="134" t="s">
        <v>253</v>
      </c>
      <c r="E34" s="145" t="s">
        <v>247</v>
      </c>
      <c r="F34" s="145" t="s">
        <v>247</v>
      </c>
      <c r="G34" s="145" t="s">
        <v>247</v>
      </c>
      <c r="H34" s="145" t="s">
        <v>211</v>
      </c>
      <c r="I34" s="145" t="s">
        <v>211</v>
      </c>
      <c r="J34" s="146">
        <v>0.13</v>
      </c>
      <c r="K34" s="145" t="s">
        <v>211</v>
      </c>
      <c r="L34" s="145" t="s">
        <v>247</v>
      </c>
      <c r="M34" s="145" t="s">
        <v>211</v>
      </c>
      <c r="N34" s="145" t="s">
        <v>218</v>
      </c>
      <c r="O34" s="146">
        <v>0.02</v>
      </c>
      <c r="P34" s="145" t="s">
        <v>247</v>
      </c>
      <c r="Q34" s="145" t="s">
        <v>218</v>
      </c>
      <c r="R34" s="145" t="s">
        <v>211</v>
      </c>
      <c r="S34" s="145" t="s">
        <v>247</v>
      </c>
      <c r="T34" s="145" t="s">
        <v>247</v>
      </c>
      <c r="U34" s="145" t="s">
        <v>247</v>
      </c>
      <c r="V34" s="145" t="s">
        <v>218</v>
      </c>
      <c r="W34" s="145" t="s">
        <v>211</v>
      </c>
      <c r="X34" s="145" t="s">
        <v>218</v>
      </c>
      <c r="Y34" s="145">
        <v>0.48</v>
      </c>
      <c r="Z34" s="145" t="s">
        <v>211</v>
      </c>
      <c r="AA34" s="145" t="s">
        <v>218</v>
      </c>
      <c r="AB34" s="146">
        <v>0.98</v>
      </c>
      <c r="AC34" s="145" t="s">
        <v>211</v>
      </c>
      <c r="AD34" s="145" t="s">
        <v>218</v>
      </c>
      <c r="AE34" s="145" t="s">
        <v>211</v>
      </c>
      <c r="AF34" s="145" t="s">
        <v>247</v>
      </c>
      <c r="AG34" s="145" t="s">
        <v>211</v>
      </c>
      <c r="AH34" s="145" t="s">
        <v>247</v>
      </c>
      <c r="AI34" s="145" t="s">
        <v>247</v>
      </c>
      <c r="AJ34" s="145" t="s">
        <v>211</v>
      </c>
      <c r="AK34" s="146">
        <v>0.14000000000000001</v>
      </c>
      <c r="AL34" s="145" t="s">
        <v>211</v>
      </c>
      <c r="AM34" s="146">
        <v>0.06</v>
      </c>
      <c r="AN34" s="145" t="s">
        <v>211</v>
      </c>
      <c r="AO34" s="146">
        <v>0.24</v>
      </c>
      <c r="AP34" s="145" t="s">
        <v>211</v>
      </c>
      <c r="AQ34" s="146">
        <v>7.0000000000000007E-2</v>
      </c>
      <c r="AR34" s="145" t="s">
        <v>247</v>
      </c>
      <c r="AS34" s="146">
        <v>0.05</v>
      </c>
      <c r="AT34" s="145" t="s">
        <v>247</v>
      </c>
      <c r="AU34" s="146">
        <v>0.14000000000000001</v>
      </c>
      <c r="AV34" s="145" t="s">
        <v>211</v>
      </c>
      <c r="AW34" s="145" t="s">
        <v>218</v>
      </c>
      <c r="AX34" s="145" t="s">
        <v>247</v>
      </c>
      <c r="AY34" s="145" t="s">
        <v>247</v>
      </c>
      <c r="AZ34" s="145" t="s">
        <v>254</v>
      </c>
      <c r="BA34" s="145" t="s">
        <v>247</v>
      </c>
      <c r="BB34" s="145" t="s">
        <v>247</v>
      </c>
      <c r="BC34" s="146">
        <v>0.05</v>
      </c>
      <c r="BD34" s="145">
        <v>0.02</v>
      </c>
      <c r="BE34" s="145">
        <v>0.02</v>
      </c>
      <c r="BF34" s="146">
        <v>1.2</v>
      </c>
      <c r="BG34" s="145" t="s">
        <v>211</v>
      </c>
      <c r="BH34" s="145" t="s">
        <v>211</v>
      </c>
      <c r="BI34" s="145" t="s">
        <v>211</v>
      </c>
      <c r="BJ34" s="145" t="s">
        <v>211</v>
      </c>
      <c r="BK34" s="145" t="s">
        <v>218</v>
      </c>
      <c r="BL34" s="145" t="s">
        <v>211</v>
      </c>
      <c r="BM34" s="145" t="s">
        <v>211</v>
      </c>
      <c r="BN34" s="145" t="s">
        <v>211</v>
      </c>
      <c r="BO34" s="145" t="s">
        <v>211</v>
      </c>
      <c r="BP34" s="145" t="s">
        <v>218</v>
      </c>
      <c r="BQ34" s="145" t="s">
        <v>211</v>
      </c>
      <c r="BR34" s="145" t="s">
        <v>211</v>
      </c>
    </row>
    <row r="35" spans="1:70" ht="19.5" customHeight="1" x14ac:dyDescent="0.15">
      <c r="A35" s="292"/>
      <c r="B35" s="147" t="s">
        <v>255</v>
      </c>
      <c r="C35" s="144">
        <v>0.05</v>
      </c>
      <c r="D35" s="134" t="s">
        <v>209</v>
      </c>
      <c r="E35" s="145" t="s">
        <v>219</v>
      </c>
      <c r="F35" s="145" t="s">
        <v>219</v>
      </c>
      <c r="G35" s="145" t="s">
        <v>219</v>
      </c>
      <c r="H35" s="145" t="s">
        <v>219</v>
      </c>
      <c r="I35" s="145" t="s">
        <v>219</v>
      </c>
      <c r="J35" s="145" t="s">
        <v>211</v>
      </c>
      <c r="K35" s="145" t="s">
        <v>219</v>
      </c>
      <c r="L35" s="145" t="s">
        <v>219</v>
      </c>
      <c r="M35" s="145" t="s">
        <v>211</v>
      </c>
      <c r="N35" s="145" t="s">
        <v>219</v>
      </c>
      <c r="O35" s="145" t="s">
        <v>219</v>
      </c>
      <c r="P35" s="145" t="s">
        <v>219</v>
      </c>
      <c r="Q35" s="145" t="s">
        <v>219</v>
      </c>
      <c r="R35" s="145" t="s">
        <v>219</v>
      </c>
      <c r="S35" s="145" t="s">
        <v>219</v>
      </c>
      <c r="T35" s="145" t="s">
        <v>211</v>
      </c>
      <c r="U35" s="145" t="s">
        <v>219</v>
      </c>
      <c r="V35" s="145" t="s">
        <v>219</v>
      </c>
      <c r="W35" s="145" t="s">
        <v>211</v>
      </c>
      <c r="X35" s="145" t="s">
        <v>219</v>
      </c>
      <c r="Y35" s="145" t="s">
        <v>219</v>
      </c>
      <c r="Z35" s="145" t="s">
        <v>211</v>
      </c>
      <c r="AA35" s="145" t="s">
        <v>219</v>
      </c>
      <c r="AB35" s="145" t="s">
        <v>219</v>
      </c>
      <c r="AC35" s="145" t="s">
        <v>211</v>
      </c>
      <c r="AD35" s="145" t="s">
        <v>219</v>
      </c>
      <c r="AE35" s="145" t="s">
        <v>219</v>
      </c>
      <c r="AF35" s="145" t="s">
        <v>219</v>
      </c>
      <c r="AG35" s="145" t="s">
        <v>219</v>
      </c>
      <c r="AH35" s="145" t="s">
        <v>211</v>
      </c>
      <c r="AI35" s="145" t="s">
        <v>219</v>
      </c>
      <c r="AJ35" s="145" t="s">
        <v>219</v>
      </c>
      <c r="AK35" s="145" t="s">
        <v>211</v>
      </c>
      <c r="AL35" s="145" t="s">
        <v>219</v>
      </c>
      <c r="AM35" s="145" t="s">
        <v>211</v>
      </c>
      <c r="AN35" s="145" t="s">
        <v>219</v>
      </c>
      <c r="AO35" s="145" t="s">
        <v>211</v>
      </c>
      <c r="AP35" s="145" t="s">
        <v>219</v>
      </c>
      <c r="AQ35" s="145" t="s">
        <v>211</v>
      </c>
      <c r="AR35" s="145" t="s">
        <v>219</v>
      </c>
      <c r="AS35" s="145" t="s">
        <v>219</v>
      </c>
      <c r="AT35" s="145" t="s">
        <v>219</v>
      </c>
      <c r="AU35" s="145" t="s">
        <v>219</v>
      </c>
      <c r="AV35" s="145" t="s">
        <v>211</v>
      </c>
      <c r="AW35" s="145" t="s">
        <v>219</v>
      </c>
      <c r="AX35" s="145" t="s">
        <v>219</v>
      </c>
      <c r="AY35" s="145" t="s">
        <v>219</v>
      </c>
      <c r="AZ35" s="145" t="s">
        <v>219</v>
      </c>
      <c r="BA35" s="145" t="s">
        <v>219</v>
      </c>
      <c r="BB35" s="145" t="s">
        <v>219</v>
      </c>
      <c r="BC35" s="145" t="s">
        <v>219</v>
      </c>
      <c r="BD35" s="145" t="s">
        <v>219</v>
      </c>
      <c r="BE35" s="145" t="s">
        <v>219</v>
      </c>
      <c r="BF35" s="145" t="s">
        <v>219</v>
      </c>
      <c r="BG35" s="151" t="s">
        <v>211</v>
      </c>
      <c r="BH35" s="151" t="s">
        <v>211</v>
      </c>
      <c r="BI35" s="151" t="s">
        <v>211</v>
      </c>
      <c r="BJ35" s="151" t="s">
        <v>211</v>
      </c>
      <c r="BK35" s="145" t="s">
        <v>219</v>
      </c>
      <c r="BL35" s="151" t="s">
        <v>211</v>
      </c>
      <c r="BM35" s="151" t="s">
        <v>211</v>
      </c>
      <c r="BN35" s="151" t="s">
        <v>211</v>
      </c>
      <c r="BO35" s="151" t="s">
        <v>211</v>
      </c>
      <c r="BP35" s="145" t="s">
        <v>219</v>
      </c>
      <c r="BQ35" s="151" t="s">
        <v>211</v>
      </c>
      <c r="BR35" s="151" t="s">
        <v>211</v>
      </c>
    </row>
    <row r="36" spans="1:70" ht="19.5" customHeight="1" x14ac:dyDescent="0.15">
      <c r="A36" s="147" t="s">
        <v>256</v>
      </c>
      <c r="B36" s="147" t="s">
        <v>257</v>
      </c>
      <c r="C36" s="144" t="s">
        <v>244</v>
      </c>
      <c r="D36" s="134" t="s">
        <v>258</v>
      </c>
      <c r="E36" s="151">
        <v>610</v>
      </c>
      <c r="F36" s="151">
        <v>704</v>
      </c>
      <c r="G36" s="151">
        <v>596</v>
      </c>
      <c r="H36" s="151"/>
      <c r="I36" s="151"/>
      <c r="J36" s="151"/>
      <c r="K36" s="151">
        <v>26600</v>
      </c>
      <c r="L36" s="151">
        <v>842</v>
      </c>
      <c r="M36" s="151"/>
      <c r="N36" s="151"/>
      <c r="O36" s="151"/>
      <c r="P36" s="151">
        <v>355</v>
      </c>
      <c r="Q36" s="151"/>
      <c r="R36" s="151">
        <v>908</v>
      </c>
      <c r="S36" s="151">
        <v>470</v>
      </c>
      <c r="T36" s="151">
        <v>421</v>
      </c>
      <c r="U36" s="151">
        <v>355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>
        <v>36100</v>
      </c>
      <c r="AF36" s="151">
        <v>465</v>
      </c>
      <c r="AG36" s="151">
        <v>42400</v>
      </c>
      <c r="AH36" s="151">
        <v>723</v>
      </c>
      <c r="AI36" s="151">
        <v>718</v>
      </c>
      <c r="AJ36" s="151"/>
      <c r="AK36" s="151"/>
      <c r="AL36" s="151"/>
      <c r="AM36" s="151"/>
      <c r="AN36" s="151">
        <v>39300</v>
      </c>
      <c r="AO36" s="151">
        <v>3180</v>
      </c>
      <c r="AP36" s="151"/>
      <c r="AQ36" s="151"/>
      <c r="AR36" s="151">
        <v>806</v>
      </c>
      <c r="AS36" s="151">
        <v>778</v>
      </c>
      <c r="AT36" s="151">
        <v>641</v>
      </c>
      <c r="AU36" s="151"/>
      <c r="AV36" s="151"/>
      <c r="AW36" s="151"/>
      <c r="AX36" s="151">
        <v>193</v>
      </c>
      <c r="AY36" s="151">
        <v>267</v>
      </c>
      <c r="AZ36" s="151">
        <v>378</v>
      </c>
      <c r="BA36" s="151">
        <v>274</v>
      </c>
      <c r="BB36" s="151">
        <v>749</v>
      </c>
      <c r="BC36" s="151">
        <v>768</v>
      </c>
      <c r="BD36" s="151"/>
      <c r="BE36" s="151"/>
      <c r="BF36" s="151">
        <v>17800</v>
      </c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  <c r="BR36" s="151"/>
    </row>
    <row r="37" spans="1:70" ht="19.5" customHeight="1" x14ac:dyDescent="0.15">
      <c r="A37" s="147"/>
      <c r="B37" s="147" t="s">
        <v>259</v>
      </c>
      <c r="C37" s="144" t="s">
        <v>244</v>
      </c>
      <c r="D37" s="134" t="s">
        <v>209</v>
      </c>
      <c r="E37" s="145"/>
      <c r="F37" s="145">
        <v>3.0000000000000001E-3</v>
      </c>
      <c r="G37" s="145"/>
      <c r="H37" s="145"/>
      <c r="I37" s="145"/>
      <c r="J37" s="145">
        <v>1.7000000000000001E-2</v>
      </c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>
        <v>3.0000000000000001E-3</v>
      </c>
      <c r="AH37" s="145"/>
      <c r="AI37" s="145"/>
      <c r="AJ37" s="145"/>
      <c r="AK37" s="145"/>
      <c r="AL37" s="145"/>
      <c r="AM37" s="145"/>
      <c r="AN37" s="144" t="s">
        <v>260</v>
      </c>
      <c r="AO37" s="145"/>
      <c r="AP37" s="145"/>
      <c r="AQ37" s="145"/>
      <c r="AR37" s="145"/>
      <c r="AS37" s="146">
        <v>1.9E-2</v>
      </c>
      <c r="AT37" s="145"/>
      <c r="AU37" s="145"/>
      <c r="AV37" s="145"/>
      <c r="AW37" s="145"/>
      <c r="AX37" s="145"/>
      <c r="AY37" s="145"/>
      <c r="AZ37" s="144">
        <v>7.0000000000000001E-3</v>
      </c>
      <c r="BA37" s="145"/>
      <c r="BB37" s="145"/>
      <c r="BC37" s="145">
        <v>1.9E-2</v>
      </c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45"/>
    </row>
    <row r="38" spans="1:70" ht="27" x14ac:dyDescent="0.15">
      <c r="A38" s="147" t="s">
        <v>261</v>
      </c>
      <c r="B38" s="147"/>
      <c r="C38" s="143"/>
      <c r="D38" s="134"/>
      <c r="E38" s="282" t="s">
        <v>262</v>
      </c>
      <c r="F38" s="286"/>
      <c r="G38" s="283"/>
      <c r="H38" s="282" t="s">
        <v>263</v>
      </c>
      <c r="I38" s="286"/>
      <c r="J38" s="283"/>
      <c r="K38" s="282" t="s">
        <v>262</v>
      </c>
      <c r="L38" s="283"/>
      <c r="M38" s="284" t="s">
        <v>264</v>
      </c>
      <c r="N38" s="287"/>
      <c r="O38" s="152" t="s">
        <v>264</v>
      </c>
      <c r="P38" s="153" t="s">
        <v>262</v>
      </c>
      <c r="Q38" s="154" t="s">
        <v>265</v>
      </c>
      <c r="R38" s="282" t="s">
        <v>262</v>
      </c>
      <c r="S38" s="286"/>
      <c r="T38" s="286"/>
      <c r="U38" s="283"/>
      <c r="V38" s="153" t="s">
        <v>266</v>
      </c>
      <c r="W38" s="284" t="s">
        <v>265</v>
      </c>
      <c r="X38" s="285"/>
      <c r="Y38" s="155" t="s">
        <v>262</v>
      </c>
      <c r="Z38" s="284" t="s">
        <v>265</v>
      </c>
      <c r="AA38" s="285"/>
      <c r="AB38" s="153" t="s">
        <v>266</v>
      </c>
      <c r="AC38" s="284" t="s">
        <v>265</v>
      </c>
      <c r="AD38" s="285"/>
      <c r="AE38" s="282" t="s">
        <v>262</v>
      </c>
      <c r="AF38" s="283"/>
      <c r="AG38" s="282" t="s">
        <v>262</v>
      </c>
      <c r="AH38" s="286"/>
      <c r="AI38" s="283"/>
      <c r="AJ38" s="282" t="s">
        <v>263</v>
      </c>
      <c r="AK38" s="283"/>
      <c r="AL38" s="282" t="s">
        <v>263</v>
      </c>
      <c r="AM38" s="283"/>
      <c r="AN38" s="282" t="s">
        <v>262</v>
      </c>
      <c r="AO38" s="283"/>
      <c r="AP38" s="282" t="s">
        <v>263</v>
      </c>
      <c r="AQ38" s="283"/>
      <c r="AR38" s="153" t="s">
        <v>266</v>
      </c>
      <c r="AS38" s="282" t="s">
        <v>266</v>
      </c>
      <c r="AT38" s="283"/>
      <c r="AU38" s="153" t="s">
        <v>262</v>
      </c>
      <c r="AV38" s="284" t="s">
        <v>265</v>
      </c>
      <c r="AW38" s="285"/>
      <c r="AX38" s="153" t="s">
        <v>262</v>
      </c>
      <c r="AY38" s="153" t="s">
        <v>262</v>
      </c>
      <c r="AZ38" s="155" t="s">
        <v>262</v>
      </c>
      <c r="BA38" s="155" t="s">
        <v>262</v>
      </c>
      <c r="BB38" s="282" t="s">
        <v>262</v>
      </c>
      <c r="BC38" s="283"/>
      <c r="BD38" s="284" t="s">
        <v>265</v>
      </c>
      <c r="BE38" s="285"/>
      <c r="BF38" s="153" t="s">
        <v>262</v>
      </c>
      <c r="BG38" s="284" t="s">
        <v>265</v>
      </c>
      <c r="BH38" s="286"/>
      <c r="BI38" s="286"/>
      <c r="BJ38" s="286"/>
      <c r="BK38" s="286"/>
      <c r="BL38" s="286"/>
      <c r="BM38" s="286"/>
      <c r="BN38" s="286"/>
      <c r="BO38" s="286"/>
      <c r="BP38" s="286"/>
      <c r="BQ38" s="286"/>
      <c r="BR38" s="283"/>
    </row>
  </sheetData>
  <mergeCells count="60">
    <mergeCell ref="AG2:AI2"/>
    <mergeCell ref="C2:D2"/>
    <mergeCell ref="E2:G2"/>
    <mergeCell ref="H2:J2"/>
    <mergeCell ref="K2:L2"/>
    <mergeCell ref="M2:N2"/>
    <mergeCell ref="P2:Q2"/>
    <mergeCell ref="R2:U2"/>
    <mergeCell ref="V2:X2"/>
    <mergeCell ref="Y2:AA2"/>
    <mergeCell ref="AB2:AD2"/>
    <mergeCell ref="AE2:AF2"/>
    <mergeCell ref="BB2:BC2"/>
    <mergeCell ref="BD2:BE2"/>
    <mergeCell ref="BF2:BR2"/>
    <mergeCell ref="C3:D3"/>
    <mergeCell ref="M3:N3"/>
    <mergeCell ref="W3:X3"/>
    <mergeCell ref="Z3:AA3"/>
    <mergeCell ref="AC3:AD3"/>
    <mergeCell ref="AV3:AW3"/>
    <mergeCell ref="BD3:BE3"/>
    <mergeCell ref="AJ2:AK2"/>
    <mergeCell ref="AL2:AM2"/>
    <mergeCell ref="AN2:AO2"/>
    <mergeCell ref="AP2:AQ2"/>
    <mergeCell ref="AS2:AT2"/>
    <mergeCell ref="AU2:AW2"/>
    <mergeCell ref="H38:J38"/>
    <mergeCell ref="BG3:BR3"/>
    <mergeCell ref="C4:D4"/>
    <mergeCell ref="M4:N4"/>
    <mergeCell ref="W4:X4"/>
    <mergeCell ref="Z4:AA4"/>
    <mergeCell ref="AC4:AD4"/>
    <mergeCell ref="AV4:AW4"/>
    <mergeCell ref="BD4:BE4"/>
    <mergeCell ref="BG4:BR4"/>
    <mergeCell ref="A5:A6"/>
    <mergeCell ref="B5:B6"/>
    <mergeCell ref="C5:D5"/>
    <mergeCell ref="A7:A35"/>
    <mergeCell ref="E38:G38"/>
    <mergeCell ref="AP38:AQ38"/>
    <mergeCell ref="K38:L38"/>
    <mergeCell ref="M38:N38"/>
    <mergeCell ref="R38:U38"/>
    <mergeCell ref="W38:X38"/>
    <mergeCell ref="Z38:AA38"/>
    <mergeCell ref="AC38:AD38"/>
    <mergeCell ref="AE38:AF38"/>
    <mergeCell ref="AG38:AI38"/>
    <mergeCell ref="AJ38:AK38"/>
    <mergeCell ref="AL38:AM38"/>
    <mergeCell ref="AN38:AO38"/>
    <mergeCell ref="AS38:AT38"/>
    <mergeCell ref="AV38:AW38"/>
    <mergeCell ref="BB38:BC38"/>
    <mergeCell ref="BD38:BE38"/>
    <mergeCell ref="BG38:BR38"/>
  </mergeCells>
  <phoneticPr fontId="2"/>
  <conditionalFormatting sqref="E7:BR7">
    <cfRule type="cellIs" dxfId="48" priority="40" stopIfTrue="1" operator="between">
      <formula>0.000300001</formula>
      <formula>0.003</formula>
    </cfRule>
    <cfRule type="cellIs" dxfId="47" priority="49" stopIfTrue="1" operator="between">
      <formula>0.00300000001</formula>
      <formula>1000000</formula>
    </cfRule>
  </conditionalFormatting>
  <conditionalFormatting sqref="E8:BR8">
    <cfRule type="cellIs" dxfId="46" priority="48" stopIfTrue="1" operator="between">
      <formula>0.1</formula>
      <formula>1000000000</formula>
    </cfRule>
  </conditionalFormatting>
  <conditionalFormatting sqref="E9:BR9">
    <cfRule type="cellIs" dxfId="45" priority="44" stopIfTrue="1" operator="between">
      <formula>0.002</formula>
      <formula>0.01</formula>
    </cfRule>
    <cfRule type="cellIs" dxfId="44" priority="47" stopIfTrue="1" operator="between">
      <formula>0.0100001</formula>
      <formula>100000</formula>
    </cfRule>
  </conditionalFormatting>
  <conditionalFormatting sqref="E10:BR10">
    <cfRule type="cellIs" dxfId="43" priority="46" stopIfTrue="1" operator="between">
      <formula>0.05001</formula>
      <formula>10000</formula>
    </cfRule>
  </conditionalFormatting>
  <conditionalFormatting sqref="E34:BR34">
    <cfRule type="cellIs" dxfId="42" priority="3" stopIfTrue="1" operator="between">
      <formula>0.02</formula>
      <formula>1</formula>
    </cfRule>
    <cfRule type="cellIs" dxfId="41" priority="45" stopIfTrue="1" operator="between">
      <formula>1.0001</formula>
      <formula>100000</formula>
    </cfRule>
  </conditionalFormatting>
  <conditionalFormatting sqref="E11:BR11">
    <cfRule type="cellIs" dxfId="40" priority="42" stopIfTrue="1" operator="between">
      <formula>0.002</formula>
      <formula>0.01</formula>
    </cfRule>
    <cfRule type="cellIs" dxfId="39" priority="43" stopIfTrue="1" operator="between">
      <formula>0.0100001</formula>
      <formula>100000</formula>
    </cfRule>
  </conditionalFormatting>
  <conditionalFormatting sqref="E12:BR12">
    <cfRule type="cellIs" dxfId="38" priority="41" stopIfTrue="1" operator="between">
      <formula>0.00500001</formula>
      <formula>10000000</formula>
    </cfRule>
  </conditionalFormatting>
  <conditionalFormatting sqref="E13:BR13">
    <cfRule type="cellIs" dxfId="37" priority="39" stopIfTrue="1" operator="between">
      <formula>0.00050001</formula>
      <formula>1000000</formula>
    </cfRule>
  </conditionalFormatting>
  <conditionalFormatting sqref="E14:BR14">
    <cfRule type="cellIs" dxfId="36" priority="38" stopIfTrue="1" operator="between">
      <formula>0.00050001</formula>
      <formula>1000000</formula>
    </cfRule>
  </conditionalFormatting>
  <conditionalFormatting sqref="E15:BR15">
    <cfRule type="cellIs" dxfId="35" priority="36" stopIfTrue="1" operator="between">
      <formula>0.02001</formula>
      <formula>1000000</formula>
    </cfRule>
    <cfRule type="cellIs" dxfId="34" priority="37" stopIfTrue="1" operator="between">
      <formula>0.00020001</formula>
      <formula>0.02</formula>
    </cfRule>
  </conditionalFormatting>
  <conditionalFormatting sqref="E16:BR16">
    <cfRule type="cellIs" dxfId="33" priority="34" stopIfTrue="1" operator="between">
      <formula>0.0002</formula>
      <formula>0.002</formula>
    </cfRule>
    <cfRule type="cellIs" dxfId="32" priority="35" stopIfTrue="1" operator="between">
      <formula>0.0020001</formula>
      <formula>100000</formula>
    </cfRule>
  </conditionalFormatting>
  <conditionalFormatting sqref="E17:BR17">
    <cfRule type="cellIs" dxfId="31" priority="32" stopIfTrue="1" operator="between">
      <formula>0.0040001</formula>
      <formula>1000000</formula>
    </cfRule>
    <cfRule type="cellIs" dxfId="30" priority="33" stopIfTrue="1" operator="between">
      <formula>0.0002</formula>
      <formula>0.004</formula>
    </cfRule>
  </conditionalFormatting>
  <conditionalFormatting sqref="E18:BR18">
    <cfRule type="cellIs" dxfId="29" priority="30" stopIfTrue="1" operator="between">
      <formula>0.0002</formula>
      <formula>0.1</formula>
    </cfRule>
    <cfRule type="cellIs" dxfId="28" priority="31" stopIfTrue="1" operator="between">
      <formula>0.10001</formula>
      <formula>1000000</formula>
    </cfRule>
  </conditionalFormatting>
  <conditionalFormatting sqref="E19:BR19">
    <cfRule type="cellIs" dxfId="27" priority="28" stopIfTrue="1" operator="between">
      <formula>0.0002</formula>
      <formula>0.04</formula>
    </cfRule>
    <cfRule type="cellIs" dxfId="26" priority="29" stopIfTrue="1" operator="between">
      <formula>0.04001</formula>
      <formula>1000000</formula>
    </cfRule>
  </conditionalFormatting>
  <conditionalFormatting sqref="E20:BR20">
    <cfRule type="cellIs" dxfId="25" priority="26" stopIfTrue="1" operator="between">
      <formula>1.00001</formula>
      <formula>1000000</formula>
    </cfRule>
    <cfRule type="cellIs" dxfId="24" priority="27" stopIfTrue="1" operator="between">
      <formula>0.0002</formula>
      <formula>1</formula>
    </cfRule>
  </conditionalFormatting>
  <conditionalFormatting sqref="E21:BR21">
    <cfRule type="cellIs" dxfId="23" priority="24" stopIfTrue="1" operator="between">
      <formula>0.0060001</formula>
      <formula>1000000</formula>
    </cfRule>
    <cfRule type="cellIs" dxfId="22" priority="25" stopIfTrue="1" operator="between">
      <formula>0.0002</formula>
      <formula>0.006</formula>
    </cfRule>
  </conditionalFormatting>
  <conditionalFormatting sqref="E22:BR22">
    <cfRule type="cellIs" dxfId="21" priority="22" stopIfTrue="1" operator="between">
      <formula>0.030001</formula>
      <formula>1000000</formula>
    </cfRule>
    <cfRule type="cellIs" dxfId="20" priority="23" stopIfTrue="1" operator="between">
      <formula>0.0002</formula>
      <formula>0.03</formula>
    </cfRule>
  </conditionalFormatting>
  <conditionalFormatting sqref="E23:BR23">
    <cfRule type="cellIs" dxfId="19" priority="20" stopIfTrue="1" operator="between">
      <formula>0.010001</formula>
      <formula>10000000</formula>
    </cfRule>
    <cfRule type="cellIs" dxfId="18" priority="21" stopIfTrue="1" operator="between">
      <formula>0.0002</formula>
      <formula>0.01</formula>
    </cfRule>
  </conditionalFormatting>
  <conditionalFormatting sqref="E24:BR24">
    <cfRule type="cellIs" dxfId="17" priority="18" stopIfTrue="1" operator="between">
      <formula>0.0020001</formula>
      <formula>10000000</formula>
    </cfRule>
    <cfRule type="cellIs" dxfId="16" priority="19" stopIfTrue="1" operator="between">
      <formula>0.0002</formula>
      <formula>0.002</formula>
    </cfRule>
  </conditionalFormatting>
  <conditionalFormatting sqref="E25:BR25">
    <cfRule type="cellIs" dxfId="15" priority="16" stopIfTrue="1" operator="between">
      <formula>0.0060001</formula>
      <formula>1000000</formula>
    </cfRule>
    <cfRule type="cellIs" dxfId="14" priority="17" stopIfTrue="1" operator="between">
      <formula>0.0006</formula>
      <formula>0.006</formula>
    </cfRule>
  </conditionalFormatting>
  <conditionalFormatting sqref="E26:BR26">
    <cfRule type="cellIs" dxfId="13" priority="14" stopIfTrue="1" operator="between">
      <formula>0.00300001</formula>
      <formula>1000000</formula>
    </cfRule>
    <cfRule type="cellIs" dxfId="12" priority="15" stopIfTrue="1" operator="between">
      <formula>0.0003</formula>
      <formula>0.003</formula>
    </cfRule>
  </conditionalFormatting>
  <conditionalFormatting sqref="E27:BR27">
    <cfRule type="cellIs" dxfId="11" priority="12" stopIfTrue="1" operator="between">
      <formula>0.02001</formula>
      <formula>100000</formula>
    </cfRule>
    <cfRule type="cellIs" dxfId="10" priority="13" stopIfTrue="1" operator="between">
      <formula>0.001</formula>
      <formula>0.02</formula>
    </cfRule>
  </conditionalFormatting>
  <conditionalFormatting sqref="E28:BR28">
    <cfRule type="cellIs" dxfId="9" priority="10" stopIfTrue="1" operator="between">
      <formula>0.010001</formula>
      <formula>100000</formula>
    </cfRule>
    <cfRule type="cellIs" dxfId="8" priority="11" stopIfTrue="1" operator="between">
      <formula>0.0002</formula>
      <formula>0.01</formula>
    </cfRule>
  </conditionalFormatting>
  <conditionalFormatting sqref="E29:BR29">
    <cfRule type="cellIs" dxfId="7" priority="8" stopIfTrue="1" operator="between">
      <formula>0.010001</formula>
      <formula>100000</formula>
    </cfRule>
    <cfRule type="cellIs" dxfId="6" priority="9" stopIfTrue="1" operator="between">
      <formula>0.002</formula>
      <formula>0.01</formula>
    </cfRule>
  </conditionalFormatting>
  <conditionalFormatting sqref="E32:BR32">
    <cfRule type="cellIs" dxfId="5" priority="6" stopIfTrue="1" operator="between">
      <formula>10.001</formula>
      <formula>10000000</formula>
    </cfRule>
    <cfRule type="cellIs" dxfId="4" priority="7" stopIfTrue="1" operator="between">
      <formula>0.00001</formula>
      <formula>10</formula>
    </cfRule>
  </conditionalFormatting>
  <conditionalFormatting sqref="E33:BR33">
    <cfRule type="cellIs" dxfId="3" priority="4" stopIfTrue="1" operator="between">
      <formula>0.8001</formula>
      <formula>100000000</formula>
    </cfRule>
    <cfRule type="cellIs" dxfId="2" priority="5" stopIfTrue="1" operator="between">
      <formula>0.05</formula>
      <formula>0.8</formula>
    </cfRule>
  </conditionalFormatting>
  <conditionalFormatting sqref="E35:BR35">
    <cfRule type="cellIs" dxfId="1" priority="1" stopIfTrue="1" operator="between">
      <formula>0.050001</formula>
      <formula>1000000</formula>
    </cfRule>
    <cfRule type="cellIs" dxfId="0" priority="2" stopIfTrue="1" operator="between">
      <formula>0.005</formula>
      <formula>0.05</formula>
    </cfRule>
  </conditionalFormatting>
  <printOptions verticalCentered="1"/>
  <pageMargins left="0.78740157480314965" right="0.59055118110236227" top="0.78740157480314965" bottom="0.59055118110236227" header="0.35433070866141736" footer="0.31496062992125984"/>
  <pageSetup paperSize="9" scale="68" orientation="landscape" r:id="rId1"/>
  <headerFooter scaleWithDoc="0" alignWithMargins="0"/>
  <colBreaks count="5" manualBreakCount="5">
    <brk id="15" max="37" man="1"/>
    <brk id="24" max="37" man="1"/>
    <brk id="35" max="37" man="1"/>
    <brk id="46" max="37" man="1"/>
    <brk id="57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BreakPreview" zoomScale="85" zoomScaleNormal="75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I32" sqref="I32"/>
    </sheetView>
  </sheetViews>
  <sheetFormatPr defaultRowHeight="13.5" x14ac:dyDescent="0.15"/>
  <cols>
    <col min="1" max="1" width="7.5" style="131" customWidth="1"/>
    <col min="2" max="2" width="27.875" style="131" customWidth="1"/>
    <col min="3" max="3" width="15.625" style="131" bestFit="1" customWidth="1"/>
    <col min="4" max="4" width="6.125" style="131" bestFit="1" customWidth="1"/>
    <col min="5" max="20" width="12.625" style="131" customWidth="1"/>
    <col min="21" max="256" width="9" style="131"/>
    <col min="257" max="257" width="7.5" style="131" customWidth="1"/>
    <col min="258" max="258" width="27.875" style="131" customWidth="1"/>
    <col min="259" max="259" width="15.625" style="131" bestFit="1" customWidth="1"/>
    <col min="260" max="260" width="6.125" style="131" bestFit="1" customWidth="1"/>
    <col min="261" max="276" width="12.625" style="131" customWidth="1"/>
    <col min="277" max="512" width="9" style="131"/>
    <col min="513" max="513" width="7.5" style="131" customWidth="1"/>
    <col min="514" max="514" width="27.875" style="131" customWidth="1"/>
    <col min="515" max="515" width="15.625" style="131" bestFit="1" customWidth="1"/>
    <col min="516" max="516" width="6.125" style="131" bestFit="1" customWidth="1"/>
    <col min="517" max="532" width="12.625" style="131" customWidth="1"/>
    <col min="533" max="768" width="9" style="131"/>
    <col min="769" max="769" width="7.5" style="131" customWidth="1"/>
    <col min="770" max="770" width="27.875" style="131" customWidth="1"/>
    <col min="771" max="771" width="15.625" style="131" bestFit="1" customWidth="1"/>
    <col min="772" max="772" width="6.125" style="131" bestFit="1" customWidth="1"/>
    <col min="773" max="788" width="12.625" style="131" customWidth="1"/>
    <col min="789" max="1024" width="9" style="131"/>
    <col min="1025" max="1025" width="7.5" style="131" customWidth="1"/>
    <col min="1026" max="1026" width="27.875" style="131" customWidth="1"/>
    <col min="1027" max="1027" width="15.625" style="131" bestFit="1" customWidth="1"/>
    <col min="1028" max="1028" width="6.125" style="131" bestFit="1" customWidth="1"/>
    <col min="1029" max="1044" width="12.625" style="131" customWidth="1"/>
    <col min="1045" max="1280" width="9" style="131"/>
    <col min="1281" max="1281" width="7.5" style="131" customWidth="1"/>
    <col min="1282" max="1282" width="27.875" style="131" customWidth="1"/>
    <col min="1283" max="1283" width="15.625" style="131" bestFit="1" customWidth="1"/>
    <col min="1284" max="1284" width="6.125" style="131" bestFit="1" customWidth="1"/>
    <col min="1285" max="1300" width="12.625" style="131" customWidth="1"/>
    <col min="1301" max="1536" width="9" style="131"/>
    <col min="1537" max="1537" width="7.5" style="131" customWidth="1"/>
    <col min="1538" max="1538" width="27.875" style="131" customWidth="1"/>
    <col min="1539" max="1539" width="15.625" style="131" bestFit="1" customWidth="1"/>
    <col min="1540" max="1540" width="6.125" style="131" bestFit="1" customWidth="1"/>
    <col min="1541" max="1556" width="12.625" style="131" customWidth="1"/>
    <col min="1557" max="1792" width="9" style="131"/>
    <col min="1793" max="1793" width="7.5" style="131" customWidth="1"/>
    <col min="1794" max="1794" width="27.875" style="131" customWidth="1"/>
    <col min="1795" max="1795" width="15.625" style="131" bestFit="1" customWidth="1"/>
    <col min="1796" max="1796" width="6.125" style="131" bestFit="1" customWidth="1"/>
    <col min="1797" max="1812" width="12.625" style="131" customWidth="1"/>
    <col min="1813" max="2048" width="9" style="131"/>
    <col min="2049" max="2049" width="7.5" style="131" customWidth="1"/>
    <col min="2050" max="2050" width="27.875" style="131" customWidth="1"/>
    <col min="2051" max="2051" width="15.625" style="131" bestFit="1" customWidth="1"/>
    <col min="2052" max="2052" width="6.125" style="131" bestFit="1" customWidth="1"/>
    <col min="2053" max="2068" width="12.625" style="131" customWidth="1"/>
    <col min="2069" max="2304" width="9" style="131"/>
    <col min="2305" max="2305" width="7.5" style="131" customWidth="1"/>
    <col min="2306" max="2306" width="27.875" style="131" customWidth="1"/>
    <col min="2307" max="2307" width="15.625" style="131" bestFit="1" customWidth="1"/>
    <col min="2308" max="2308" width="6.125" style="131" bestFit="1" customWidth="1"/>
    <col min="2309" max="2324" width="12.625" style="131" customWidth="1"/>
    <col min="2325" max="2560" width="9" style="131"/>
    <col min="2561" max="2561" width="7.5" style="131" customWidth="1"/>
    <col min="2562" max="2562" width="27.875" style="131" customWidth="1"/>
    <col min="2563" max="2563" width="15.625" style="131" bestFit="1" customWidth="1"/>
    <col min="2564" max="2564" width="6.125" style="131" bestFit="1" customWidth="1"/>
    <col min="2565" max="2580" width="12.625" style="131" customWidth="1"/>
    <col min="2581" max="2816" width="9" style="131"/>
    <col min="2817" max="2817" width="7.5" style="131" customWidth="1"/>
    <col min="2818" max="2818" width="27.875" style="131" customWidth="1"/>
    <col min="2819" max="2819" width="15.625" style="131" bestFit="1" customWidth="1"/>
    <col min="2820" max="2820" width="6.125" style="131" bestFit="1" customWidth="1"/>
    <col min="2821" max="2836" width="12.625" style="131" customWidth="1"/>
    <col min="2837" max="3072" width="9" style="131"/>
    <col min="3073" max="3073" width="7.5" style="131" customWidth="1"/>
    <col min="3074" max="3074" width="27.875" style="131" customWidth="1"/>
    <col min="3075" max="3075" width="15.625" style="131" bestFit="1" customWidth="1"/>
    <col min="3076" max="3076" width="6.125" style="131" bestFit="1" customWidth="1"/>
    <col min="3077" max="3092" width="12.625" style="131" customWidth="1"/>
    <col min="3093" max="3328" width="9" style="131"/>
    <col min="3329" max="3329" width="7.5" style="131" customWidth="1"/>
    <col min="3330" max="3330" width="27.875" style="131" customWidth="1"/>
    <col min="3331" max="3331" width="15.625" style="131" bestFit="1" customWidth="1"/>
    <col min="3332" max="3332" width="6.125" style="131" bestFit="1" customWidth="1"/>
    <col min="3333" max="3348" width="12.625" style="131" customWidth="1"/>
    <col min="3349" max="3584" width="9" style="131"/>
    <col min="3585" max="3585" width="7.5" style="131" customWidth="1"/>
    <col min="3586" max="3586" width="27.875" style="131" customWidth="1"/>
    <col min="3587" max="3587" width="15.625" style="131" bestFit="1" customWidth="1"/>
    <col min="3588" max="3588" width="6.125" style="131" bestFit="1" customWidth="1"/>
    <col min="3589" max="3604" width="12.625" style="131" customWidth="1"/>
    <col min="3605" max="3840" width="9" style="131"/>
    <col min="3841" max="3841" width="7.5" style="131" customWidth="1"/>
    <col min="3842" max="3842" width="27.875" style="131" customWidth="1"/>
    <col min="3843" max="3843" width="15.625" style="131" bestFit="1" customWidth="1"/>
    <col min="3844" max="3844" width="6.125" style="131" bestFit="1" customWidth="1"/>
    <col min="3845" max="3860" width="12.625" style="131" customWidth="1"/>
    <col min="3861" max="4096" width="9" style="131"/>
    <col min="4097" max="4097" width="7.5" style="131" customWidth="1"/>
    <col min="4098" max="4098" width="27.875" style="131" customWidth="1"/>
    <col min="4099" max="4099" width="15.625" style="131" bestFit="1" customWidth="1"/>
    <col min="4100" max="4100" width="6.125" style="131" bestFit="1" customWidth="1"/>
    <col min="4101" max="4116" width="12.625" style="131" customWidth="1"/>
    <col min="4117" max="4352" width="9" style="131"/>
    <col min="4353" max="4353" width="7.5" style="131" customWidth="1"/>
    <col min="4354" max="4354" width="27.875" style="131" customWidth="1"/>
    <col min="4355" max="4355" width="15.625" style="131" bestFit="1" customWidth="1"/>
    <col min="4356" max="4356" width="6.125" style="131" bestFit="1" customWidth="1"/>
    <col min="4357" max="4372" width="12.625" style="131" customWidth="1"/>
    <col min="4373" max="4608" width="9" style="131"/>
    <col min="4609" max="4609" width="7.5" style="131" customWidth="1"/>
    <col min="4610" max="4610" width="27.875" style="131" customWidth="1"/>
    <col min="4611" max="4611" width="15.625" style="131" bestFit="1" customWidth="1"/>
    <col min="4612" max="4612" width="6.125" style="131" bestFit="1" customWidth="1"/>
    <col min="4613" max="4628" width="12.625" style="131" customWidth="1"/>
    <col min="4629" max="4864" width="9" style="131"/>
    <col min="4865" max="4865" width="7.5" style="131" customWidth="1"/>
    <col min="4866" max="4866" width="27.875" style="131" customWidth="1"/>
    <col min="4867" max="4867" width="15.625" style="131" bestFit="1" customWidth="1"/>
    <col min="4868" max="4868" width="6.125" style="131" bestFit="1" customWidth="1"/>
    <col min="4869" max="4884" width="12.625" style="131" customWidth="1"/>
    <col min="4885" max="5120" width="9" style="131"/>
    <col min="5121" max="5121" width="7.5" style="131" customWidth="1"/>
    <col min="5122" max="5122" width="27.875" style="131" customWidth="1"/>
    <col min="5123" max="5123" width="15.625" style="131" bestFit="1" customWidth="1"/>
    <col min="5124" max="5124" width="6.125" style="131" bestFit="1" customWidth="1"/>
    <col min="5125" max="5140" width="12.625" style="131" customWidth="1"/>
    <col min="5141" max="5376" width="9" style="131"/>
    <col min="5377" max="5377" width="7.5" style="131" customWidth="1"/>
    <col min="5378" max="5378" width="27.875" style="131" customWidth="1"/>
    <col min="5379" max="5379" width="15.625" style="131" bestFit="1" customWidth="1"/>
    <col min="5380" max="5380" width="6.125" style="131" bestFit="1" customWidth="1"/>
    <col min="5381" max="5396" width="12.625" style="131" customWidth="1"/>
    <col min="5397" max="5632" width="9" style="131"/>
    <col min="5633" max="5633" width="7.5" style="131" customWidth="1"/>
    <col min="5634" max="5634" width="27.875" style="131" customWidth="1"/>
    <col min="5635" max="5635" width="15.625" style="131" bestFit="1" customWidth="1"/>
    <col min="5636" max="5636" width="6.125" style="131" bestFit="1" customWidth="1"/>
    <col min="5637" max="5652" width="12.625" style="131" customWidth="1"/>
    <col min="5653" max="5888" width="9" style="131"/>
    <col min="5889" max="5889" width="7.5" style="131" customWidth="1"/>
    <col min="5890" max="5890" width="27.875" style="131" customWidth="1"/>
    <col min="5891" max="5891" width="15.625" style="131" bestFit="1" customWidth="1"/>
    <col min="5892" max="5892" width="6.125" style="131" bestFit="1" customWidth="1"/>
    <col min="5893" max="5908" width="12.625" style="131" customWidth="1"/>
    <col min="5909" max="6144" width="9" style="131"/>
    <col min="6145" max="6145" width="7.5" style="131" customWidth="1"/>
    <col min="6146" max="6146" width="27.875" style="131" customWidth="1"/>
    <col min="6147" max="6147" width="15.625" style="131" bestFit="1" customWidth="1"/>
    <col min="6148" max="6148" width="6.125" style="131" bestFit="1" customWidth="1"/>
    <col min="6149" max="6164" width="12.625" style="131" customWidth="1"/>
    <col min="6165" max="6400" width="9" style="131"/>
    <col min="6401" max="6401" width="7.5" style="131" customWidth="1"/>
    <col min="6402" max="6402" width="27.875" style="131" customWidth="1"/>
    <col min="6403" max="6403" width="15.625" style="131" bestFit="1" customWidth="1"/>
    <col min="6404" max="6404" width="6.125" style="131" bestFit="1" customWidth="1"/>
    <col min="6405" max="6420" width="12.625" style="131" customWidth="1"/>
    <col min="6421" max="6656" width="9" style="131"/>
    <col min="6657" max="6657" width="7.5" style="131" customWidth="1"/>
    <col min="6658" max="6658" width="27.875" style="131" customWidth="1"/>
    <col min="6659" max="6659" width="15.625" style="131" bestFit="1" customWidth="1"/>
    <col min="6660" max="6660" width="6.125" style="131" bestFit="1" customWidth="1"/>
    <col min="6661" max="6676" width="12.625" style="131" customWidth="1"/>
    <col min="6677" max="6912" width="9" style="131"/>
    <col min="6913" max="6913" width="7.5" style="131" customWidth="1"/>
    <col min="6914" max="6914" width="27.875" style="131" customWidth="1"/>
    <col min="6915" max="6915" width="15.625" style="131" bestFit="1" customWidth="1"/>
    <col min="6916" max="6916" width="6.125" style="131" bestFit="1" customWidth="1"/>
    <col min="6917" max="6932" width="12.625" style="131" customWidth="1"/>
    <col min="6933" max="7168" width="9" style="131"/>
    <col min="7169" max="7169" width="7.5" style="131" customWidth="1"/>
    <col min="7170" max="7170" width="27.875" style="131" customWidth="1"/>
    <col min="7171" max="7171" width="15.625" style="131" bestFit="1" customWidth="1"/>
    <col min="7172" max="7172" width="6.125" style="131" bestFit="1" customWidth="1"/>
    <col min="7173" max="7188" width="12.625" style="131" customWidth="1"/>
    <col min="7189" max="7424" width="9" style="131"/>
    <col min="7425" max="7425" width="7.5" style="131" customWidth="1"/>
    <col min="7426" max="7426" width="27.875" style="131" customWidth="1"/>
    <col min="7427" max="7427" width="15.625" style="131" bestFit="1" customWidth="1"/>
    <col min="7428" max="7428" width="6.125" style="131" bestFit="1" customWidth="1"/>
    <col min="7429" max="7444" width="12.625" style="131" customWidth="1"/>
    <col min="7445" max="7680" width="9" style="131"/>
    <col min="7681" max="7681" width="7.5" style="131" customWidth="1"/>
    <col min="7682" max="7682" width="27.875" style="131" customWidth="1"/>
    <col min="7683" max="7683" width="15.625" style="131" bestFit="1" customWidth="1"/>
    <col min="7684" max="7684" width="6.125" style="131" bestFit="1" customWidth="1"/>
    <col min="7685" max="7700" width="12.625" style="131" customWidth="1"/>
    <col min="7701" max="7936" width="9" style="131"/>
    <col min="7937" max="7937" width="7.5" style="131" customWidth="1"/>
    <col min="7938" max="7938" width="27.875" style="131" customWidth="1"/>
    <col min="7939" max="7939" width="15.625" style="131" bestFit="1" customWidth="1"/>
    <col min="7940" max="7940" width="6.125" style="131" bestFit="1" customWidth="1"/>
    <col min="7941" max="7956" width="12.625" style="131" customWidth="1"/>
    <col min="7957" max="8192" width="9" style="131"/>
    <col min="8193" max="8193" width="7.5" style="131" customWidth="1"/>
    <col min="8194" max="8194" width="27.875" style="131" customWidth="1"/>
    <col min="8195" max="8195" width="15.625" style="131" bestFit="1" customWidth="1"/>
    <col min="8196" max="8196" width="6.125" style="131" bestFit="1" customWidth="1"/>
    <col min="8197" max="8212" width="12.625" style="131" customWidth="1"/>
    <col min="8213" max="8448" width="9" style="131"/>
    <col min="8449" max="8449" width="7.5" style="131" customWidth="1"/>
    <col min="8450" max="8450" width="27.875" style="131" customWidth="1"/>
    <col min="8451" max="8451" width="15.625" style="131" bestFit="1" customWidth="1"/>
    <col min="8452" max="8452" width="6.125" style="131" bestFit="1" customWidth="1"/>
    <col min="8453" max="8468" width="12.625" style="131" customWidth="1"/>
    <col min="8469" max="8704" width="9" style="131"/>
    <col min="8705" max="8705" width="7.5" style="131" customWidth="1"/>
    <col min="8706" max="8706" width="27.875" style="131" customWidth="1"/>
    <col min="8707" max="8707" width="15.625" style="131" bestFit="1" customWidth="1"/>
    <col min="8708" max="8708" width="6.125" style="131" bestFit="1" customWidth="1"/>
    <col min="8709" max="8724" width="12.625" style="131" customWidth="1"/>
    <col min="8725" max="8960" width="9" style="131"/>
    <col min="8961" max="8961" width="7.5" style="131" customWidth="1"/>
    <col min="8962" max="8962" width="27.875" style="131" customWidth="1"/>
    <col min="8963" max="8963" width="15.625" style="131" bestFit="1" customWidth="1"/>
    <col min="8964" max="8964" width="6.125" style="131" bestFit="1" customWidth="1"/>
    <col min="8965" max="8980" width="12.625" style="131" customWidth="1"/>
    <col min="8981" max="9216" width="9" style="131"/>
    <col min="9217" max="9217" width="7.5" style="131" customWidth="1"/>
    <col min="9218" max="9218" width="27.875" style="131" customWidth="1"/>
    <col min="9219" max="9219" width="15.625" style="131" bestFit="1" customWidth="1"/>
    <col min="9220" max="9220" width="6.125" style="131" bestFit="1" customWidth="1"/>
    <col min="9221" max="9236" width="12.625" style="131" customWidth="1"/>
    <col min="9237" max="9472" width="9" style="131"/>
    <col min="9473" max="9473" width="7.5" style="131" customWidth="1"/>
    <col min="9474" max="9474" width="27.875" style="131" customWidth="1"/>
    <col min="9475" max="9475" width="15.625" style="131" bestFit="1" customWidth="1"/>
    <col min="9476" max="9476" width="6.125" style="131" bestFit="1" customWidth="1"/>
    <col min="9477" max="9492" width="12.625" style="131" customWidth="1"/>
    <col min="9493" max="9728" width="9" style="131"/>
    <col min="9729" max="9729" width="7.5" style="131" customWidth="1"/>
    <col min="9730" max="9730" width="27.875" style="131" customWidth="1"/>
    <col min="9731" max="9731" width="15.625" style="131" bestFit="1" customWidth="1"/>
    <col min="9732" max="9732" width="6.125" style="131" bestFit="1" customWidth="1"/>
    <col min="9733" max="9748" width="12.625" style="131" customWidth="1"/>
    <col min="9749" max="9984" width="9" style="131"/>
    <col min="9985" max="9985" width="7.5" style="131" customWidth="1"/>
    <col min="9986" max="9986" width="27.875" style="131" customWidth="1"/>
    <col min="9987" max="9987" width="15.625" style="131" bestFit="1" customWidth="1"/>
    <col min="9988" max="9988" width="6.125" style="131" bestFit="1" customWidth="1"/>
    <col min="9989" max="10004" width="12.625" style="131" customWidth="1"/>
    <col min="10005" max="10240" width="9" style="131"/>
    <col min="10241" max="10241" width="7.5" style="131" customWidth="1"/>
    <col min="10242" max="10242" width="27.875" style="131" customWidth="1"/>
    <col min="10243" max="10243" width="15.625" style="131" bestFit="1" customWidth="1"/>
    <col min="10244" max="10244" width="6.125" style="131" bestFit="1" customWidth="1"/>
    <col min="10245" max="10260" width="12.625" style="131" customWidth="1"/>
    <col min="10261" max="10496" width="9" style="131"/>
    <col min="10497" max="10497" width="7.5" style="131" customWidth="1"/>
    <col min="10498" max="10498" width="27.875" style="131" customWidth="1"/>
    <col min="10499" max="10499" width="15.625" style="131" bestFit="1" customWidth="1"/>
    <col min="10500" max="10500" width="6.125" style="131" bestFit="1" customWidth="1"/>
    <col min="10501" max="10516" width="12.625" style="131" customWidth="1"/>
    <col min="10517" max="10752" width="9" style="131"/>
    <col min="10753" max="10753" width="7.5" style="131" customWidth="1"/>
    <col min="10754" max="10754" width="27.875" style="131" customWidth="1"/>
    <col min="10755" max="10755" width="15.625" style="131" bestFit="1" customWidth="1"/>
    <col min="10756" max="10756" width="6.125" style="131" bestFit="1" customWidth="1"/>
    <col min="10757" max="10772" width="12.625" style="131" customWidth="1"/>
    <col min="10773" max="11008" width="9" style="131"/>
    <col min="11009" max="11009" width="7.5" style="131" customWidth="1"/>
    <col min="11010" max="11010" width="27.875" style="131" customWidth="1"/>
    <col min="11011" max="11011" width="15.625" style="131" bestFit="1" customWidth="1"/>
    <col min="11012" max="11012" width="6.125" style="131" bestFit="1" customWidth="1"/>
    <col min="11013" max="11028" width="12.625" style="131" customWidth="1"/>
    <col min="11029" max="11264" width="9" style="131"/>
    <col min="11265" max="11265" width="7.5" style="131" customWidth="1"/>
    <col min="11266" max="11266" width="27.875" style="131" customWidth="1"/>
    <col min="11267" max="11267" width="15.625" style="131" bestFit="1" customWidth="1"/>
    <col min="11268" max="11268" width="6.125" style="131" bestFit="1" customWidth="1"/>
    <col min="11269" max="11284" width="12.625" style="131" customWidth="1"/>
    <col min="11285" max="11520" width="9" style="131"/>
    <col min="11521" max="11521" width="7.5" style="131" customWidth="1"/>
    <col min="11522" max="11522" width="27.875" style="131" customWidth="1"/>
    <col min="11523" max="11523" width="15.625" style="131" bestFit="1" customWidth="1"/>
    <col min="11524" max="11524" width="6.125" style="131" bestFit="1" customWidth="1"/>
    <col min="11525" max="11540" width="12.625" style="131" customWidth="1"/>
    <col min="11541" max="11776" width="9" style="131"/>
    <col min="11777" max="11777" width="7.5" style="131" customWidth="1"/>
    <col min="11778" max="11778" width="27.875" style="131" customWidth="1"/>
    <col min="11779" max="11779" width="15.625" style="131" bestFit="1" customWidth="1"/>
    <col min="11780" max="11780" width="6.125" style="131" bestFit="1" customWidth="1"/>
    <col min="11781" max="11796" width="12.625" style="131" customWidth="1"/>
    <col min="11797" max="12032" width="9" style="131"/>
    <col min="12033" max="12033" width="7.5" style="131" customWidth="1"/>
    <col min="12034" max="12034" width="27.875" style="131" customWidth="1"/>
    <col min="12035" max="12035" width="15.625" style="131" bestFit="1" customWidth="1"/>
    <col min="12036" max="12036" width="6.125" style="131" bestFit="1" customWidth="1"/>
    <col min="12037" max="12052" width="12.625" style="131" customWidth="1"/>
    <col min="12053" max="12288" width="9" style="131"/>
    <col min="12289" max="12289" width="7.5" style="131" customWidth="1"/>
    <col min="12290" max="12290" width="27.875" style="131" customWidth="1"/>
    <col min="12291" max="12291" width="15.625" style="131" bestFit="1" customWidth="1"/>
    <col min="12292" max="12292" width="6.125" style="131" bestFit="1" customWidth="1"/>
    <col min="12293" max="12308" width="12.625" style="131" customWidth="1"/>
    <col min="12309" max="12544" width="9" style="131"/>
    <col min="12545" max="12545" width="7.5" style="131" customWidth="1"/>
    <col min="12546" max="12546" width="27.875" style="131" customWidth="1"/>
    <col min="12547" max="12547" width="15.625" style="131" bestFit="1" customWidth="1"/>
    <col min="12548" max="12548" width="6.125" style="131" bestFit="1" customWidth="1"/>
    <col min="12549" max="12564" width="12.625" style="131" customWidth="1"/>
    <col min="12565" max="12800" width="9" style="131"/>
    <col min="12801" max="12801" width="7.5" style="131" customWidth="1"/>
    <col min="12802" max="12802" width="27.875" style="131" customWidth="1"/>
    <col min="12803" max="12803" width="15.625" style="131" bestFit="1" customWidth="1"/>
    <col min="12804" max="12804" width="6.125" style="131" bestFit="1" customWidth="1"/>
    <col min="12805" max="12820" width="12.625" style="131" customWidth="1"/>
    <col min="12821" max="13056" width="9" style="131"/>
    <col min="13057" max="13057" width="7.5" style="131" customWidth="1"/>
    <col min="13058" max="13058" width="27.875" style="131" customWidth="1"/>
    <col min="13059" max="13059" width="15.625" style="131" bestFit="1" customWidth="1"/>
    <col min="13060" max="13060" width="6.125" style="131" bestFit="1" customWidth="1"/>
    <col min="13061" max="13076" width="12.625" style="131" customWidth="1"/>
    <col min="13077" max="13312" width="9" style="131"/>
    <col min="13313" max="13313" width="7.5" style="131" customWidth="1"/>
    <col min="13314" max="13314" width="27.875" style="131" customWidth="1"/>
    <col min="13315" max="13315" width="15.625" style="131" bestFit="1" customWidth="1"/>
    <col min="13316" max="13316" width="6.125" style="131" bestFit="1" customWidth="1"/>
    <col min="13317" max="13332" width="12.625" style="131" customWidth="1"/>
    <col min="13333" max="13568" width="9" style="131"/>
    <col min="13569" max="13569" width="7.5" style="131" customWidth="1"/>
    <col min="13570" max="13570" width="27.875" style="131" customWidth="1"/>
    <col min="13571" max="13571" width="15.625" style="131" bestFit="1" customWidth="1"/>
    <col min="13572" max="13572" width="6.125" style="131" bestFit="1" customWidth="1"/>
    <col min="13573" max="13588" width="12.625" style="131" customWidth="1"/>
    <col min="13589" max="13824" width="9" style="131"/>
    <col min="13825" max="13825" width="7.5" style="131" customWidth="1"/>
    <col min="13826" max="13826" width="27.875" style="131" customWidth="1"/>
    <col min="13827" max="13827" width="15.625" style="131" bestFit="1" customWidth="1"/>
    <col min="13828" max="13828" width="6.125" style="131" bestFit="1" customWidth="1"/>
    <col min="13829" max="13844" width="12.625" style="131" customWidth="1"/>
    <col min="13845" max="14080" width="9" style="131"/>
    <col min="14081" max="14081" width="7.5" style="131" customWidth="1"/>
    <col min="14082" max="14082" width="27.875" style="131" customWidth="1"/>
    <col min="14083" max="14083" width="15.625" style="131" bestFit="1" customWidth="1"/>
    <col min="14084" max="14084" width="6.125" style="131" bestFit="1" customWidth="1"/>
    <col min="14085" max="14100" width="12.625" style="131" customWidth="1"/>
    <col min="14101" max="14336" width="9" style="131"/>
    <col min="14337" max="14337" width="7.5" style="131" customWidth="1"/>
    <col min="14338" max="14338" width="27.875" style="131" customWidth="1"/>
    <col min="14339" max="14339" width="15.625" style="131" bestFit="1" customWidth="1"/>
    <col min="14340" max="14340" width="6.125" style="131" bestFit="1" customWidth="1"/>
    <col min="14341" max="14356" width="12.625" style="131" customWidth="1"/>
    <col min="14357" max="14592" width="9" style="131"/>
    <col min="14593" max="14593" width="7.5" style="131" customWidth="1"/>
    <col min="14594" max="14594" width="27.875" style="131" customWidth="1"/>
    <col min="14595" max="14595" width="15.625" style="131" bestFit="1" customWidth="1"/>
    <col min="14596" max="14596" width="6.125" style="131" bestFit="1" customWidth="1"/>
    <col min="14597" max="14612" width="12.625" style="131" customWidth="1"/>
    <col min="14613" max="14848" width="9" style="131"/>
    <col min="14849" max="14849" width="7.5" style="131" customWidth="1"/>
    <col min="14850" max="14850" width="27.875" style="131" customWidth="1"/>
    <col min="14851" max="14851" width="15.625" style="131" bestFit="1" customWidth="1"/>
    <col min="14852" max="14852" width="6.125" style="131" bestFit="1" customWidth="1"/>
    <col min="14853" max="14868" width="12.625" style="131" customWidth="1"/>
    <col min="14869" max="15104" width="9" style="131"/>
    <col min="15105" max="15105" width="7.5" style="131" customWidth="1"/>
    <col min="15106" max="15106" width="27.875" style="131" customWidth="1"/>
    <col min="15107" max="15107" width="15.625" style="131" bestFit="1" customWidth="1"/>
    <col min="15108" max="15108" width="6.125" style="131" bestFit="1" customWidth="1"/>
    <col min="15109" max="15124" width="12.625" style="131" customWidth="1"/>
    <col min="15125" max="15360" width="9" style="131"/>
    <col min="15361" max="15361" width="7.5" style="131" customWidth="1"/>
    <col min="15362" max="15362" width="27.875" style="131" customWidth="1"/>
    <col min="15363" max="15363" width="15.625" style="131" bestFit="1" customWidth="1"/>
    <col min="15364" max="15364" width="6.125" style="131" bestFit="1" customWidth="1"/>
    <col min="15365" max="15380" width="12.625" style="131" customWidth="1"/>
    <col min="15381" max="15616" width="9" style="131"/>
    <col min="15617" max="15617" width="7.5" style="131" customWidth="1"/>
    <col min="15618" max="15618" width="27.875" style="131" customWidth="1"/>
    <col min="15619" max="15619" width="15.625" style="131" bestFit="1" customWidth="1"/>
    <col min="15620" max="15620" width="6.125" style="131" bestFit="1" customWidth="1"/>
    <col min="15621" max="15636" width="12.625" style="131" customWidth="1"/>
    <col min="15637" max="15872" width="9" style="131"/>
    <col min="15873" max="15873" width="7.5" style="131" customWidth="1"/>
    <col min="15874" max="15874" width="27.875" style="131" customWidth="1"/>
    <col min="15875" max="15875" width="15.625" style="131" bestFit="1" customWidth="1"/>
    <col min="15876" max="15876" width="6.125" style="131" bestFit="1" customWidth="1"/>
    <col min="15877" max="15892" width="12.625" style="131" customWidth="1"/>
    <col min="15893" max="16128" width="9" style="131"/>
    <col min="16129" max="16129" width="7.5" style="131" customWidth="1"/>
    <col min="16130" max="16130" width="27.875" style="131" customWidth="1"/>
    <col min="16131" max="16131" width="15.625" style="131" bestFit="1" customWidth="1"/>
    <col min="16132" max="16132" width="6.125" style="131" bestFit="1" customWidth="1"/>
    <col min="16133" max="16148" width="12.625" style="131" customWidth="1"/>
    <col min="16149" max="16384" width="9" style="131"/>
  </cols>
  <sheetData>
    <row r="1" spans="1:20" ht="24.75" customHeight="1" x14ac:dyDescent="0.15">
      <c r="A1" s="130" t="s">
        <v>267</v>
      </c>
    </row>
    <row r="2" spans="1:20" ht="22.5" customHeight="1" x14ac:dyDescent="0.15">
      <c r="A2" s="156"/>
      <c r="B2" s="157"/>
      <c r="C2" s="290" t="s">
        <v>268</v>
      </c>
      <c r="D2" s="305"/>
      <c r="E2" s="309" t="s">
        <v>269</v>
      </c>
      <c r="F2" s="310"/>
      <c r="G2" s="158" t="s">
        <v>270</v>
      </c>
      <c r="H2" s="309" t="s">
        <v>271</v>
      </c>
      <c r="I2" s="305"/>
      <c r="J2" s="158" t="s">
        <v>272</v>
      </c>
      <c r="K2" s="158" t="s">
        <v>273</v>
      </c>
      <c r="L2" s="158" t="s">
        <v>274</v>
      </c>
      <c r="M2" s="158" t="s">
        <v>275</v>
      </c>
      <c r="N2" s="158" t="s">
        <v>276</v>
      </c>
      <c r="O2" s="158" t="s">
        <v>277</v>
      </c>
      <c r="P2" s="309" t="s">
        <v>278</v>
      </c>
      <c r="Q2" s="305"/>
      <c r="R2" s="158" t="s">
        <v>279</v>
      </c>
      <c r="S2" s="158" t="s">
        <v>280</v>
      </c>
      <c r="T2" s="158" t="s">
        <v>281</v>
      </c>
    </row>
    <row r="3" spans="1:20" ht="22.5" customHeight="1" x14ac:dyDescent="0.15">
      <c r="A3" s="159"/>
      <c r="B3" s="160"/>
      <c r="C3" s="309" t="s">
        <v>193</v>
      </c>
      <c r="D3" s="305"/>
      <c r="E3" s="158">
        <v>4760152</v>
      </c>
      <c r="F3" s="161">
        <v>4760102</v>
      </c>
      <c r="G3" s="158">
        <v>4760201</v>
      </c>
      <c r="H3" s="158">
        <v>4760301</v>
      </c>
      <c r="I3" s="158">
        <v>4760302</v>
      </c>
      <c r="J3" s="158">
        <v>4760402</v>
      </c>
      <c r="K3" s="158">
        <v>4760501</v>
      </c>
      <c r="L3" s="158">
        <v>4760601</v>
      </c>
      <c r="M3" s="158">
        <v>4770202</v>
      </c>
      <c r="N3" s="158">
        <v>4760702</v>
      </c>
      <c r="O3" s="158">
        <v>4760801</v>
      </c>
      <c r="P3" s="158">
        <v>4760902</v>
      </c>
      <c r="Q3" s="158">
        <v>4761001</v>
      </c>
      <c r="R3" s="158">
        <v>4761101</v>
      </c>
      <c r="S3" s="158">
        <v>4761202</v>
      </c>
      <c r="T3" s="158">
        <v>4770405</v>
      </c>
    </row>
    <row r="4" spans="1:20" ht="22.5" customHeight="1" x14ac:dyDescent="0.15">
      <c r="A4" s="162"/>
      <c r="B4" s="163"/>
      <c r="C4" s="309" t="s">
        <v>194</v>
      </c>
      <c r="D4" s="305"/>
      <c r="E4" s="134" t="s">
        <v>282</v>
      </c>
      <c r="F4" s="161">
        <v>13</v>
      </c>
      <c r="G4" s="158">
        <v>16</v>
      </c>
      <c r="H4" s="134" t="s">
        <v>283</v>
      </c>
      <c r="I4" s="134" t="s">
        <v>284</v>
      </c>
      <c r="J4" s="158">
        <v>33</v>
      </c>
      <c r="K4" s="158">
        <v>40</v>
      </c>
      <c r="L4" s="134" t="s">
        <v>285</v>
      </c>
      <c r="M4" s="134" t="s">
        <v>286</v>
      </c>
      <c r="N4" s="134" t="s">
        <v>287</v>
      </c>
      <c r="O4" s="158">
        <v>71</v>
      </c>
      <c r="P4" s="158">
        <v>106</v>
      </c>
      <c r="Q4" s="158">
        <v>108</v>
      </c>
      <c r="R4" s="158">
        <v>117</v>
      </c>
      <c r="S4" s="158">
        <v>142</v>
      </c>
      <c r="T4" s="158">
        <v>155</v>
      </c>
    </row>
    <row r="5" spans="1:20" ht="20.25" customHeight="1" x14ac:dyDescent="0.15">
      <c r="A5" s="303" t="s">
        <v>202</v>
      </c>
      <c r="B5" s="303" t="s">
        <v>203</v>
      </c>
      <c r="C5" s="290" t="s">
        <v>204</v>
      </c>
      <c r="D5" s="305"/>
      <c r="E5" s="164">
        <v>42248</v>
      </c>
      <c r="F5" s="164">
        <v>42248</v>
      </c>
      <c r="G5" s="164">
        <v>42221</v>
      </c>
      <c r="H5" s="164">
        <v>42214</v>
      </c>
      <c r="I5" s="164">
        <v>42214</v>
      </c>
      <c r="J5" s="164">
        <v>42243</v>
      </c>
      <c r="K5" s="164">
        <v>42254</v>
      </c>
      <c r="L5" s="164">
        <v>42297</v>
      </c>
      <c r="M5" s="164">
        <v>42297</v>
      </c>
      <c r="N5" s="164">
        <v>42200</v>
      </c>
      <c r="O5" s="164">
        <v>42165</v>
      </c>
      <c r="P5" s="164">
        <v>42254</v>
      </c>
      <c r="Q5" s="164">
        <v>42254</v>
      </c>
      <c r="R5" s="164">
        <v>42234</v>
      </c>
      <c r="S5" s="164">
        <v>42261</v>
      </c>
      <c r="T5" s="164">
        <v>42263</v>
      </c>
    </row>
    <row r="6" spans="1:20" ht="20.25" customHeight="1" x14ac:dyDescent="0.15">
      <c r="A6" s="304"/>
      <c r="B6" s="304"/>
      <c r="C6" s="158" t="s">
        <v>205</v>
      </c>
      <c r="D6" s="158" t="s">
        <v>206</v>
      </c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</row>
    <row r="7" spans="1:20" ht="20.25" customHeight="1" x14ac:dyDescent="0.15">
      <c r="A7" s="306" t="s">
        <v>207</v>
      </c>
      <c r="B7" s="165" t="s">
        <v>208</v>
      </c>
      <c r="C7" s="166">
        <v>3.0000000000000001E-3</v>
      </c>
      <c r="D7" s="158" t="s">
        <v>209</v>
      </c>
      <c r="E7" s="144"/>
      <c r="F7" s="144" t="s">
        <v>210</v>
      </c>
      <c r="G7" s="144" t="s">
        <v>210</v>
      </c>
      <c r="H7" s="144" t="s">
        <v>210</v>
      </c>
      <c r="I7" s="144"/>
      <c r="J7" s="144" t="s">
        <v>210</v>
      </c>
      <c r="K7" s="144" t="s">
        <v>210</v>
      </c>
      <c r="L7" s="144" t="s">
        <v>210</v>
      </c>
      <c r="M7" s="144" t="s">
        <v>210</v>
      </c>
      <c r="N7" s="144" t="s">
        <v>210</v>
      </c>
      <c r="O7" s="144" t="s">
        <v>210</v>
      </c>
      <c r="P7" s="144" t="s">
        <v>210</v>
      </c>
      <c r="Q7" s="144" t="s">
        <v>210</v>
      </c>
      <c r="R7" s="144" t="s">
        <v>210</v>
      </c>
      <c r="S7" s="144" t="s">
        <v>210</v>
      </c>
      <c r="T7" s="144" t="s">
        <v>210</v>
      </c>
    </row>
    <row r="8" spans="1:20" ht="20.25" customHeight="1" x14ac:dyDescent="0.15">
      <c r="A8" s="307"/>
      <c r="B8" s="165" t="s">
        <v>212</v>
      </c>
      <c r="C8" s="166" t="s">
        <v>213</v>
      </c>
      <c r="D8" s="158" t="s">
        <v>209</v>
      </c>
      <c r="E8" s="145"/>
      <c r="F8" s="145" t="s">
        <v>214</v>
      </c>
      <c r="G8" s="145" t="s">
        <v>214</v>
      </c>
      <c r="H8" s="145" t="s">
        <v>214</v>
      </c>
      <c r="I8" s="145"/>
      <c r="J8" s="145" t="s">
        <v>214</v>
      </c>
      <c r="K8" s="145" t="s">
        <v>214</v>
      </c>
      <c r="L8" s="145" t="s">
        <v>214</v>
      </c>
      <c r="M8" s="145" t="s">
        <v>214</v>
      </c>
      <c r="N8" s="145" t="s">
        <v>214</v>
      </c>
      <c r="O8" s="145" t="s">
        <v>214</v>
      </c>
      <c r="P8" s="145" t="s">
        <v>214</v>
      </c>
      <c r="Q8" s="145" t="s">
        <v>214</v>
      </c>
      <c r="R8" s="145" t="s">
        <v>214</v>
      </c>
      <c r="S8" s="145" t="s">
        <v>214</v>
      </c>
      <c r="T8" s="145" t="s">
        <v>214</v>
      </c>
    </row>
    <row r="9" spans="1:20" ht="20.25" customHeight="1" x14ac:dyDescent="0.15">
      <c r="A9" s="307"/>
      <c r="B9" s="165" t="s">
        <v>215</v>
      </c>
      <c r="C9" s="166">
        <v>0.01</v>
      </c>
      <c r="D9" s="158" t="s">
        <v>209</v>
      </c>
      <c r="E9" s="145"/>
      <c r="F9" s="145" t="s">
        <v>216</v>
      </c>
      <c r="G9" s="145" t="s">
        <v>216</v>
      </c>
      <c r="H9" s="145" t="s">
        <v>216</v>
      </c>
      <c r="I9" s="145"/>
      <c r="J9" s="145" t="s">
        <v>216</v>
      </c>
      <c r="K9" s="145" t="s">
        <v>216</v>
      </c>
      <c r="L9" s="145" t="s">
        <v>216</v>
      </c>
      <c r="M9" s="145" t="s">
        <v>216</v>
      </c>
      <c r="N9" s="145" t="s">
        <v>216</v>
      </c>
      <c r="O9" s="145" t="s">
        <v>216</v>
      </c>
      <c r="P9" s="145" t="s">
        <v>216</v>
      </c>
      <c r="Q9" s="145" t="s">
        <v>216</v>
      </c>
      <c r="R9" s="145" t="s">
        <v>216</v>
      </c>
      <c r="S9" s="145" t="s">
        <v>216</v>
      </c>
      <c r="T9" s="145" t="s">
        <v>216</v>
      </c>
    </row>
    <row r="10" spans="1:20" ht="20.25" customHeight="1" x14ac:dyDescent="0.15">
      <c r="A10" s="307"/>
      <c r="B10" s="165" t="s">
        <v>217</v>
      </c>
      <c r="C10" s="166">
        <v>0.05</v>
      </c>
      <c r="D10" s="158" t="s">
        <v>209</v>
      </c>
      <c r="E10" s="145"/>
      <c r="F10" s="145" t="s">
        <v>218</v>
      </c>
      <c r="G10" s="145" t="s">
        <v>218</v>
      </c>
      <c r="H10" s="145" t="s">
        <v>218</v>
      </c>
      <c r="I10" s="145"/>
      <c r="J10" s="145" t="s">
        <v>219</v>
      </c>
      <c r="K10" s="145" t="s">
        <v>219</v>
      </c>
      <c r="L10" s="145" t="s">
        <v>218</v>
      </c>
      <c r="M10" s="145" t="s">
        <v>218</v>
      </c>
      <c r="N10" s="145" t="s">
        <v>218</v>
      </c>
      <c r="O10" s="145" t="s">
        <v>218</v>
      </c>
      <c r="P10" s="145" t="s">
        <v>219</v>
      </c>
      <c r="Q10" s="145" t="s">
        <v>219</v>
      </c>
      <c r="R10" s="145" t="s">
        <v>219</v>
      </c>
      <c r="S10" s="145" t="s">
        <v>219</v>
      </c>
      <c r="T10" s="145" t="s">
        <v>219</v>
      </c>
    </row>
    <row r="11" spans="1:20" ht="20.25" customHeight="1" x14ac:dyDescent="0.15">
      <c r="A11" s="307"/>
      <c r="B11" s="165" t="s">
        <v>220</v>
      </c>
      <c r="C11" s="166">
        <v>0.01</v>
      </c>
      <c r="D11" s="158" t="s">
        <v>209</v>
      </c>
      <c r="E11" s="145"/>
      <c r="F11" s="167">
        <v>2E-3</v>
      </c>
      <c r="G11" s="167">
        <v>2E-3</v>
      </c>
      <c r="H11" s="145" t="s">
        <v>216</v>
      </c>
      <c r="I11" s="145"/>
      <c r="J11" s="145" t="s">
        <v>216</v>
      </c>
      <c r="K11" s="145" t="s">
        <v>216</v>
      </c>
      <c r="L11" s="167">
        <v>2E-3</v>
      </c>
      <c r="M11" s="167">
        <v>2E-3</v>
      </c>
      <c r="N11" s="167">
        <v>2E-3</v>
      </c>
      <c r="O11" s="167">
        <v>2E-3</v>
      </c>
      <c r="P11" s="145" t="s">
        <v>216</v>
      </c>
      <c r="Q11" s="145" t="s">
        <v>216</v>
      </c>
      <c r="R11" s="145" t="s">
        <v>216</v>
      </c>
      <c r="S11" s="145" t="s">
        <v>216</v>
      </c>
      <c r="T11" s="145" t="s">
        <v>216</v>
      </c>
    </row>
    <row r="12" spans="1:20" ht="20.25" customHeight="1" x14ac:dyDescent="0.15">
      <c r="A12" s="307"/>
      <c r="B12" s="165" t="s">
        <v>221</v>
      </c>
      <c r="C12" s="166">
        <v>5.0000000000000001E-3</v>
      </c>
      <c r="D12" s="158" t="s">
        <v>209</v>
      </c>
      <c r="E12" s="145"/>
      <c r="F12" s="145" t="s">
        <v>222</v>
      </c>
      <c r="G12" s="145" t="s">
        <v>222</v>
      </c>
      <c r="H12" s="145" t="s">
        <v>222</v>
      </c>
      <c r="I12" s="145"/>
      <c r="J12" s="145" t="s">
        <v>222</v>
      </c>
      <c r="K12" s="145" t="s">
        <v>222</v>
      </c>
      <c r="L12" s="145" t="s">
        <v>222</v>
      </c>
      <c r="M12" s="145" t="s">
        <v>222</v>
      </c>
      <c r="N12" s="145" t="s">
        <v>222</v>
      </c>
      <c r="O12" s="145" t="s">
        <v>222</v>
      </c>
      <c r="P12" s="145" t="s">
        <v>222</v>
      </c>
      <c r="Q12" s="145" t="s">
        <v>222</v>
      </c>
      <c r="R12" s="145" t="s">
        <v>222</v>
      </c>
      <c r="S12" s="145" t="s">
        <v>222</v>
      </c>
      <c r="T12" s="145" t="s">
        <v>222</v>
      </c>
    </row>
    <row r="13" spans="1:20" ht="20.25" customHeight="1" x14ac:dyDescent="0.15">
      <c r="A13" s="307"/>
      <c r="B13" s="168" t="s">
        <v>223</v>
      </c>
      <c r="C13" s="166" t="s">
        <v>213</v>
      </c>
      <c r="D13" s="158" t="s">
        <v>209</v>
      </c>
      <c r="E13" s="145"/>
      <c r="F13" s="145" t="s">
        <v>222</v>
      </c>
      <c r="G13" s="145" t="s">
        <v>222</v>
      </c>
      <c r="H13" s="145" t="s">
        <v>222</v>
      </c>
      <c r="I13" s="145"/>
      <c r="J13" s="145" t="s">
        <v>222</v>
      </c>
      <c r="K13" s="145" t="s">
        <v>222</v>
      </c>
      <c r="L13" s="145" t="s">
        <v>222</v>
      </c>
      <c r="M13" s="145" t="s">
        <v>222</v>
      </c>
      <c r="N13" s="145" t="s">
        <v>222</v>
      </c>
      <c r="O13" s="145" t="s">
        <v>222</v>
      </c>
      <c r="P13" s="145" t="s">
        <v>222</v>
      </c>
      <c r="Q13" s="145" t="s">
        <v>222</v>
      </c>
      <c r="R13" s="145" t="s">
        <v>222</v>
      </c>
      <c r="S13" s="145" t="s">
        <v>222</v>
      </c>
      <c r="T13" s="145" t="s">
        <v>222</v>
      </c>
    </row>
    <row r="14" spans="1:20" ht="20.25" customHeight="1" x14ac:dyDescent="0.15">
      <c r="A14" s="307"/>
      <c r="B14" s="168" t="s">
        <v>224</v>
      </c>
      <c r="C14" s="166" t="s">
        <v>213</v>
      </c>
      <c r="D14" s="158" t="s">
        <v>209</v>
      </c>
      <c r="E14" s="145"/>
      <c r="F14" s="145" t="s">
        <v>222</v>
      </c>
      <c r="G14" s="145" t="s">
        <v>222</v>
      </c>
      <c r="H14" s="145" t="s">
        <v>222</v>
      </c>
      <c r="I14" s="145"/>
      <c r="J14" s="145" t="s">
        <v>222</v>
      </c>
      <c r="K14" s="145" t="s">
        <v>222</v>
      </c>
      <c r="L14" s="145" t="s">
        <v>222</v>
      </c>
      <c r="M14" s="145" t="s">
        <v>222</v>
      </c>
      <c r="N14" s="145" t="s">
        <v>222</v>
      </c>
      <c r="O14" s="145" t="s">
        <v>222</v>
      </c>
      <c r="P14" s="145" t="s">
        <v>222</v>
      </c>
      <c r="Q14" s="145" t="s">
        <v>222</v>
      </c>
      <c r="R14" s="145" t="s">
        <v>222</v>
      </c>
      <c r="S14" s="145" t="s">
        <v>222</v>
      </c>
      <c r="T14" s="145" t="s">
        <v>222</v>
      </c>
    </row>
    <row r="15" spans="1:20" ht="20.25" customHeight="1" x14ac:dyDescent="0.15">
      <c r="A15" s="307"/>
      <c r="B15" s="168" t="s">
        <v>225</v>
      </c>
      <c r="C15" s="166">
        <v>0.02</v>
      </c>
      <c r="D15" s="158" t="s">
        <v>209</v>
      </c>
      <c r="E15" s="145"/>
      <c r="F15" s="145" t="s">
        <v>222</v>
      </c>
      <c r="G15" s="145" t="s">
        <v>222</v>
      </c>
      <c r="H15" s="145" t="s">
        <v>222</v>
      </c>
      <c r="I15" s="145"/>
      <c r="J15" s="145" t="s">
        <v>226</v>
      </c>
      <c r="K15" s="145" t="s">
        <v>226</v>
      </c>
      <c r="L15" s="145" t="s">
        <v>222</v>
      </c>
      <c r="M15" s="145" t="s">
        <v>222</v>
      </c>
      <c r="N15" s="145" t="s">
        <v>222</v>
      </c>
      <c r="O15" s="145" t="s">
        <v>222</v>
      </c>
      <c r="P15" s="145" t="s">
        <v>226</v>
      </c>
      <c r="Q15" s="145" t="s">
        <v>226</v>
      </c>
      <c r="R15" s="145" t="s">
        <v>226</v>
      </c>
      <c r="S15" s="145" t="s">
        <v>226</v>
      </c>
      <c r="T15" s="145" t="s">
        <v>226</v>
      </c>
    </row>
    <row r="16" spans="1:20" ht="20.25" customHeight="1" x14ac:dyDescent="0.15">
      <c r="A16" s="307"/>
      <c r="B16" s="168" t="s">
        <v>227</v>
      </c>
      <c r="C16" s="166">
        <v>2E-3</v>
      </c>
      <c r="D16" s="158" t="s">
        <v>209</v>
      </c>
      <c r="E16" s="145"/>
      <c r="F16" s="145" t="s">
        <v>222</v>
      </c>
      <c r="G16" s="145" t="s">
        <v>222</v>
      </c>
      <c r="H16" s="145" t="s">
        <v>222</v>
      </c>
      <c r="I16" s="145"/>
      <c r="J16" s="145" t="s">
        <v>226</v>
      </c>
      <c r="K16" s="145" t="s">
        <v>226</v>
      </c>
      <c r="L16" s="145" t="s">
        <v>222</v>
      </c>
      <c r="M16" s="145" t="s">
        <v>222</v>
      </c>
      <c r="N16" s="145" t="s">
        <v>222</v>
      </c>
      <c r="O16" s="145" t="s">
        <v>222</v>
      </c>
      <c r="P16" s="145" t="s">
        <v>226</v>
      </c>
      <c r="Q16" s="145" t="s">
        <v>226</v>
      </c>
      <c r="R16" s="145" t="s">
        <v>226</v>
      </c>
      <c r="S16" s="145" t="s">
        <v>226</v>
      </c>
      <c r="T16" s="145" t="s">
        <v>226</v>
      </c>
    </row>
    <row r="17" spans="1:20" ht="20.25" customHeight="1" x14ac:dyDescent="0.15">
      <c r="A17" s="307"/>
      <c r="B17" s="147" t="s">
        <v>228</v>
      </c>
      <c r="C17" s="166">
        <v>4.0000000000000001E-3</v>
      </c>
      <c r="D17" s="158" t="s">
        <v>209</v>
      </c>
      <c r="E17" s="145"/>
      <c r="F17" s="145" t="s">
        <v>222</v>
      </c>
      <c r="G17" s="145" t="s">
        <v>222</v>
      </c>
      <c r="H17" s="145" t="s">
        <v>222</v>
      </c>
      <c r="I17" s="145"/>
      <c r="J17" s="145" t="s">
        <v>226</v>
      </c>
      <c r="K17" s="145" t="s">
        <v>226</v>
      </c>
      <c r="L17" s="145" t="s">
        <v>222</v>
      </c>
      <c r="M17" s="145" t="s">
        <v>222</v>
      </c>
      <c r="N17" s="145" t="s">
        <v>222</v>
      </c>
      <c r="O17" s="145" t="s">
        <v>222</v>
      </c>
      <c r="P17" s="145" t="s">
        <v>226</v>
      </c>
      <c r="Q17" s="145" t="s">
        <v>226</v>
      </c>
      <c r="R17" s="145" t="s">
        <v>226</v>
      </c>
      <c r="S17" s="145" t="s">
        <v>226</v>
      </c>
      <c r="T17" s="145" t="s">
        <v>226</v>
      </c>
    </row>
    <row r="18" spans="1:20" ht="20.25" customHeight="1" x14ac:dyDescent="0.15">
      <c r="A18" s="307"/>
      <c r="B18" s="147" t="s">
        <v>229</v>
      </c>
      <c r="C18" s="166">
        <v>0.1</v>
      </c>
      <c r="D18" s="158" t="s">
        <v>209</v>
      </c>
      <c r="E18" s="145"/>
      <c r="F18" s="145" t="s">
        <v>222</v>
      </c>
      <c r="G18" s="145" t="s">
        <v>222</v>
      </c>
      <c r="H18" s="145" t="s">
        <v>222</v>
      </c>
      <c r="I18" s="145"/>
      <c r="J18" s="145" t="s">
        <v>226</v>
      </c>
      <c r="K18" s="145" t="s">
        <v>226</v>
      </c>
      <c r="L18" s="145" t="s">
        <v>222</v>
      </c>
      <c r="M18" s="145" t="s">
        <v>222</v>
      </c>
      <c r="N18" s="145" t="s">
        <v>222</v>
      </c>
      <c r="O18" s="145" t="s">
        <v>222</v>
      </c>
      <c r="P18" s="145" t="s">
        <v>226</v>
      </c>
      <c r="Q18" s="145" t="s">
        <v>226</v>
      </c>
      <c r="R18" s="145" t="s">
        <v>226</v>
      </c>
      <c r="S18" s="145" t="s">
        <v>226</v>
      </c>
      <c r="T18" s="145" t="s">
        <v>226</v>
      </c>
    </row>
    <row r="19" spans="1:20" ht="20.25" customHeight="1" x14ac:dyDescent="0.15">
      <c r="A19" s="307"/>
      <c r="B19" s="147" t="s">
        <v>230</v>
      </c>
      <c r="C19" s="166">
        <v>0.04</v>
      </c>
      <c r="D19" s="158" t="s">
        <v>209</v>
      </c>
      <c r="E19" s="145"/>
      <c r="F19" s="145" t="s">
        <v>222</v>
      </c>
      <c r="G19" s="145" t="s">
        <v>222</v>
      </c>
      <c r="H19" s="145" t="s">
        <v>222</v>
      </c>
      <c r="I19" s="145"/>
      <c r="J19" s="145" t="s">
        <v>226</v>
      </c>
      <c r="K19" s="145" t="s">
        <v>226</v>
      </c>
      <c r="L19" s="145" t="s">
        <v>222</v>
      </c>
      <c r="M19" s="145" t="s">
        <v>222</v>
      </c>
      <c r="N19" s="145" t="s">
        <v>222</v>
      </c>
      <c r="O19" s="145" t="s">
        <v>222</v>
      </c>
      <c r="P19" s="145" t="s">
        <v>226</v>
      </c>
      <c r="Q19" s="145" t="s">
        <v>226</v>
      </c>
      <c r="R19" s="145" t="s">
        <v>226</v>
      </c>
      <c r="S19" s="145" t="s">
        <v>226</v>
      </c>
      <c r="T19" s="145" t="s">
        <v>226</v>
      </c>
    </row>
    <row r="20" spans="1:20" ht="20.25" customHeight="1" x14ac:dyDescent="0.15">
      <c r="A20" s="307"/>
      <c r="B20" s="147" t="s">
        <v>231</v>
      </c>
      <c r="C20" s="166">
        <v>1</v>
      </c>
      <c r="D20" s="158" t="s">
        <v>209</v>
      </c>
      <c r="E20" s="145"/>
      <c r="F20" s="145" t="s">
        <v>222</v>
      </c>
      <c r="G20" s="145" t="s">
        <v>222</v>
      </c>
      <c r="H20" s="145" t="s">
        <v>222</v>
      </c>
      <c r="I20" s="145"/>
      <c r="J20" s="145" t="s">
        <v>226</v>
      </c>
      <c r="K20" s="145" t="s">
        <v>226</v>
      </c>
      <c r="L20" s="145" t="s">
        <v>222</v>
      </c>
      <c r="M20" s="145" t="s">
        <v>222</v>
      </c>
      <c r="N20" s="145" t="s">
        <v>222</v>
      </c>
      <c r="O20" s="145" t="s">
        <v>222</v>
      </c>
      <c r="P20" s="145" t="s">
        <v>226</v>
      </c>
      <c r="Q20" s="145" t="s">
        <v>226</v>
      </c>
      <c r="R20" s="145" t="s">
        <v>226</v>
      </c>
      <c r="S20" s="145" t="s">
        <v>226</v>
      </c>
      <c r="T20" s="145" t="s">
        <v>226</v>
      </c>
    </row>
    <row r="21" spans="1:20" ht="20.25" customHeight="1" x14ac:dyDescent="0.15">
      <c r="A21" s="307"/>
      <c r="B21" s="147" t="s">
        <v>232</v>
      </c>
      <c r="C21" s="166">
        <v>6.0000000000000001E-3</v>
      </c>
      <c r="D21" s="158" t="s">
        <v>209</v>
      </c>
      <c r="E21" s="145"/>
      <c r="F21" s="145" t="s">
        <v>222</v>
      </c>
      <c r="G21" s="145" t="s">
        <v>222</v>
      </c>
      <c r="H21" s="145" t="s">
        <v>222</v>
      </c>
      <c r="I21" s="145"/>
      <c r="J21" s="145" t="s">
        <v>226</v>
      </c>
      <c r="K21" s="145" t="s">
        <v>226</v>
      </c>
      <c r="L21" s="145" t="s">
        <v>222</v>
      </c>
      <c r="M21" s="145" t="s">
        <v>222</v>
      </c>
      <c r="N21" s="145" t="s">
        <v>222</v>
      </c>
      <c r="O21" s="145" t="s">
        <v>222</v>
      </c>
      <c r="P21" s="145" t="s">
        <v>226</v>
      </c>
      <c r="Q21" s="145" t="s">
        <v>226</v>
      </c>
      <c r="R21" s="145" t="s">
        <v>226</v>
      </c>
      <c r="S21" s="145" t="s">
        <v>226</v>
      </c>
      <c r="T21" s="145" t="s">
        <v>226</v>
      </c>
    </row>
    <row r="22" spans="1:20" ht="20.25" customHeight="1" x14ac:dyDescent="0.15">
      <c r="A22" s="307"/>
      <c r="B22" s="168" t="s">
        <v>233</v>
      </c>
      <c r="C22" s="166">
        <v>0.03</v>
      </c>
      <c r="D22" s="158" t="s">
        <v>209</v>
      </c>
      <c r="E22" s="145"/>
      <c r="F22" s="145" t="s">
        <v>222</v>
      </c>
      <c r="G22" s="145" t="s">
        <v>222</v>
      </c>
      <c r="H22" s="145" t="s">
        <v>222</v>
      </c>
      <c r="I22" s="145"/>
      <c r="J22" s="145" t="s">
        <v>226</v>
      </c>
      <c r="K22" s="145" t="s">
        <v>226</v>
      </c>
      <c r="L22" s="145" t="s">
        <v>222</v>
      </c>
      <c r="M22" s="145" t="s">
        <v>222</v>
      </c>
      <c r="N22" s="145" t="s">
        <v>222</v>
      </c>
      <c r="O22" s="145" t="s">
        <v>222</v>
      </c>
      <c r="P22" s="145" t="s">
        <v>226</v>
      </c>
      <c r="Q22" s="145" t="s">
        <v>226</v>
      </c>
      <c r="R22" s="145" t="s">
        <v>226</v>
      </c>
      <c r="S22" s="145" t="s">
        <v>226</v>
      </c>
      <c r="T22" s="145" t="s">
        <v>226</v>
      </c>
    </row>
    <row r="23" spans="1:20" ht="20.25" customHeight="1" x14ac:dyDescent="0.15">
      <c r="A23" s="307"/>
      <c r="B23" s="168" t="s">
        <v>234</v>
      </c>
      <c r="C23" s="166">
        <v>0.01</v>
      </c>
      <c r="D23" s="158" t="s">
        <v>209</v>
      </c>
      <c r="E23" s="145"/>
      <c r="F23" s="145" t="s">
        <v>222</v>
      </c>
      <c r="G23" s="145" t="s">
        <v>222</v>
      </c>
      <c r="H23" s="145" t="s">
        <v>222</v>
      </c>
      <c r="I23" s="145"/>
      <c r="J23" s="145" t="s">
        <v>226</v>
      </c>
      <c r="K23" s="145" t="s">
        <v>226</v>
      </c>
      <c r="L23" s="145" t="s">
        <v>222</v>
      </c>
      <c r="M23" s="145" t="s">
        <v>222</v>
      </c>
      <c r="N23" s="145" t="s">
        <v>222</v>
      </c>
      <c r="O23" s="145" t="s">
        <v>222</v>
      </c>
      <c r="P23" s="145" t="s">
        <v>226</v>
      </c>
      <c r="Q23" s="145" t="s">
        <v>226</v>
      </c>
      <c r="R23" s="145" t="s">
        <v>226</v>
      </c>
      <c r="S23" s="145" t="s">
        <v>226</v>
      </c>
      <c r="T23" s="145" t="s">
        <v>226</v>
      </c>
    </row>
    <row r="24" spans="1:20" ht="20.25" customHeight="1" x14ac:dyDescent="0.15">
      <c r="A24" s="307"/>
      <c r="B24" s="147" t="s">
        <v>235</v>
      </c>
      <c r="C24" s="166">
        <v>2E-3</v>
      </c>
      <c r="D24" s="158" t="s">
        <v>209</v>
      </c>
      <c r="E24" s="145"/>
      <c r="F24" s="145" t="s">
        <v>222</v>
      </c>
      <c r="G24" s="145" t="s">
        <v>222</v>
      </c>
      <c r="H24" s="145" t="s">
        <v>222</v>
      </c>
      <c r="I24" s="145"/>
      <c r="J24" s="145" t="s">
        <v>226</v>
      </c>
      <c r="K24" s="145" t="s">
        <v>226</v>
      </c>
      <c r="L24" s="145" t="s">
        <v>222</v>
      </c>
      <c r="M24" s="145" t="s">
        <v>222</v>
      </c>
      <c r="N24" s="145" t="s">
        <v>222</v>
      </c>
      <c r="O24" s="145" t="s">
        <v>222</v>
      </c>
      <c r="P24" s="145" t="s">
        <v>226</v>
      </c>
      <c r="Q24" s="145" t="s">
        <v>226</v>
      </c>
      <c r="R24" s="145" t="s">
        <v>226</v>
      </c>
      <c r="S24" s="145" t="s">
        <v>226</v>
      </c>
      <c r="T24" s="145" t="s">
        <v>226</v>
      </c>
    </row>
    <row r="25" spans="1:20" ht="20.25" customHeight="1" x14ac:dyDescent="0.15">
      <c r="A25" s="307"/>
      <c r="B25" s="147" t="s">
        <v>288</v>
      </c>
      <c r="C25" s="166">
        <v>6.0000000000000001E-3</v>
      </c>
      <c r="D25" s="158" t="s">
        <v>209</v>
      </c>
      <c r="E25" s="145"/>
      <c r="F25" s="145" t="s">
        <v>237</v>
      </c>
      <c r="G25" s="145" t="s">
        <v>237</v>
      </c>
      <c r="H25" s="145" t="s">
        <v>237</v>
      </c>
      <c r="I25" s="145"/>
      <c r="J25" s="145" t="s">
        <v>238</v>
      </c>
      <c r="K25" s="145" t="s">
        <v>238</v>
      </c>
      <c r="L25" s="145" t="s">
        <v>237</v>
      </c>
      <c r="M25" s="145" t="s">
        <v>237</v>
      </c>
      <c r="N25" s="145" t="s">
        <v>237</v>
      </c>
      <c r="O25" s="145" t="s">
        <v>237</v>
      </c>
      <c r="P25" s="145" t="s">
        <v>238</v>
      </c>
      <c r="Q25" s="145" t="s">
        <v>238</v>
      </c>
      <c r="R25" s="145" t="s">
        <v>238</v>
      </c>
      <c r="S25" s="145" t="s">
        <v>238</v>
      </c>
      <c r="T25" s="145" t="s">
        <v>238</v>
      </c>
    </row>
    <row r="26" spans="1:20" ht="20.25" customHeight="1" x14ac:dyDescent="0.15">
      <c r="A26" s="307"/>
      <c r="B26" s="168" t="s">
        <v>239</v>
      </c>
      <c r="C26" s="166">
        <v>3.0000000000000001E-3</v>
      </c>
      <c r="D26" s="158" t="s">
        <v>209</v>
      </c>
      <c r="E26" s="145"/>
      <c r="F26" s="145" t="s">
        <v>237</v>
      </c>
      <c r="G26" s="145" t="s">
        <v>237</v>
      </c>
      <c r="H26" s="145" t="s">
        <v>237</v>
      </c>
      <c r="I26" s="145"/>
      <c r="J26" s="145" t="s">
        <v>210</v>
      </c>
      <c r="K26" s="145" t="s">
        <v>210</v>
      </c>
      <c r="L26" s="145" t="s">
        <v>237</v>
      </c>
      <c r="M26" s="145" t="s">
        <v>237</v>
      </c>
      <c r="N26" s="145" t="s">
        <v>237</v>
      </c>
      <c r="O26" s="145" t="s">
        <v>237</v>
      </c>
      <c r="P26" s="145" t="s">
        <v>210</v>
      </c>
      <c r="Q26" s="145" t="s">
        <v>210</v>
      </c>
      <c r="R26" s="145" t="s">
        <v>210</v>
      </c>
      <c r="S26" s="145" t="s">
        <v>210</v>
      </c>
      <c r="T26" s="145" t="s">
        <v>210</v>
      </c>
    </row>
    <row r="27" spans="1:20" ht="20.25" customHeight="1" x14ac:dyDescent="0.15">
      <c r="A27" s="307"/>
      <c r="B27" s="168" t="s">
        <v>240</v>
      </c>
      <c r="C27" s="166">
        <v>0.02</v>
      </c>
      <c r="D27" s="158" t="s">
        <v>209</v>
      </c>
      <c r="E27" s="145"/>
      <c r="F27" s="145" t="s">
        <v>216</v>
      </c>
      <c r="G27" s="145" t="s">
        <v>216</v>
      </c>
      <c r="H27" s="145" t="s">
        <v>216</v>
      </c>
      <c r="I27" s="145"/>
      <c r="J27" s="145" t="s">
        <v>237</v>
      </c>
      <c r="K27" s="145" t="s">
        <v>237</v>
      </c>
      <c r="L27" s="145" t="s">
        <v>216</v>
      </c>
      <c r="M27" s="145" t="s">
        <v>216</v>
      </c>
      <c r="N27" s="145" t="s">
        <v>216</v>
      </c>
      <c r="O27" s="145" t="s">
        <v>216</v>
      </c>
      <c r="P27" s="145" t="s">
        <v>237</v>
      </c>
      <c r="Q27" s="145" t="s">
        <v>237</v>
      </c>
      <c r="R27" s="145" t="s">
        <v>237</v>
      </c>
      <c r="S27" s="145" t="s">
        <v>237</v>
      </c>
      <c r="T27" s="145" t="s">
        <v>237</v>
      </c>
    </row>
    <row r="28" spans="1:20" ht="20.25" customHeight="1" x14ac:dyDescent="0.15">
      <c r="A28" s="307"/>
      <c r="B28" s="168" t="s">
        <v>241</v>
      </c>
      <c r="C28" s="166">
        <v>0.01</v>
      </c>
      <c r="D28" s="158" t="s">
        <v>209</v>
      </c>
      <c r="E28" s="145"/>
      <c r="F28" s="145" t="s">
        <v>222</v>
      </c>
      <c r="G28" s="145" t="s">
        <v>222</v>
      </c>
      <c r="H28" s="145" t="s">
        <v>222</v>
      </c>
      <c r="I28" s="145"/>
      <c r="J28" s="145" t="s">
        <v>226</v>
      </c>
      <c r="K28" s="145" t="s">
        <v>226</v>
      </c>
      <c r="L28" s="145" t="s">
        <v>222</v>
      </c>
      <c r="M28" s="145" t="s">
        <v>222</v>
      </c>
      <c r="N28" s="145" t="s">
        <v>222</v>
      </c>
      <c r="O28" s="145" t="s">
        <v>222</v>
      </c>
      <c r="P28" s="145" t="s">
        <v>226</v>
      </c>
      <c r="Q28" s="145" t="s">
        <v>226</v>
      </c>
      <c r="R28" s="145" t="s">
        <v>226</v>
      </c>
      <c r="S28" s="145" t="s">
        <v>226</v>
      </c>
      <c r="T28" s="145" t="s">
        <v>226</v>
      </c>
    </row>
    <row r="29" spans="1:20" ht="20.25" customHeight="1" x14ac:dyDescent="0.15">
      <c r="A29" s="307"/>
      <c r="B29" s="168" t="s">
        <v>242</v>
      </c>
      <c r="C29" s="166">
        <v>0.01</v>
      </c>
      <c r="D29" s="158" t="s">
        <v>209</v>
      </c>
      <c r="E29" s="145"/>
      <c r="F29" s="145" t="s">
        <v>216</v>
      </c>
      <c r="G29" s="145" t="s">
        <v>216</v>
      </c>
      <c r="H29" s="145" t="s">
        <v>216</v>
      </c>
      <c r="I29" s="145"/>
      <c r="J29" s="145" t="s">
        <v>216</v>
      </c>
      <c r="K29" s="145" t="s">
        <v>216</v>
      </c>
      <c r="L29" s="145" t="s">
        <v>216</v>
      </c>
      <c r="M29" s="145" t="s">
        <v>216</v>
      </c>
      <c r="N29" s="145" t="s">
        <v>216</v>
      </c>
      <c r="O29" s="145" t="s">
        <v>216</v>
      </c>
      <c r="P29" s="145" t="s">
        <v>216</v>
      </c>
      <c r="Q29" s="145" t="s">
        <v>216</v>
      </c>
      <c r="R29" s="145" t="s">
        <v>216</v>
      </c>
      <c r="S29" s="145" t="s">
        <v>216</v>
      </c>
      <c r="T29" s="145" t="s">
        <v>216</v>
      </c>
    </row>
    <row r="30" spans="1:20" ht="20.25" customHeight="1" x14ac:dyDescent="0.15">
      <c r="A30" s="307"/>
      <c r="B30" s="168" t="s">
        <v>243</v>
      </c>
      <c r="C30" s="166" t="s">
        <v>244</v>
      </c>
      <c r="D30" s="158" t="s">
        <v>209</v>
      </c>
      <c r="E30" s="145"/>
      <c r="F30" s="145" t="s">
        <v>247</v>
      </c>
      <c r="G30" s="145" t="s">
        <v>247</v>
      </c>
      <c r="H30" s="145" t="s">
        <v>247</v>
      </c>
      <c r="I30" s="145"/>
      <c r="J30" s="167">
        <v>1.1000000000000001</v>
      </c>
      <c r="K30" s="145" t="s">
        <v>218</v>
      </c>
      <c r="L30" s="145" t="s">
        <v>247</v>
      </c>
      <c r="M30" s="145" t="s">
        <v>247</v>
      </c>
      <c r="N30" s="145" t="s">
        <v>247</v>
      </c>
      <c r="O30" s="145" t="s">
        <v>247</v>
      </c>
      <c r="P30" s="145" t="s">
        <v>218</v>
      </c>
      <c r="Q30" s="145" t="s">
        <v>218</v>
      </c>
      <c r="R30" s="145" t="s">
        <v>218</v>
      </c>
      <c r="S30" s="145" t="s">
        <v>218</v>
      </c>
      <c r="T30" s="145" t="s">
        <v>218</v>
      </c>
    </row>
    <row r="31" spans="1:20" ht="20.25" customHeight="1" x14ac:dyDescent="0.15">
      <c r="A31" s="307"/>
      <c r="B31" s="168" t="s">
        <v>246</v>
      </c>
      <c r="C31" s="166" t="s">
        <v>244</v>
      </c>
      <c r="D31" s="158" t="s">
        <v>209</v>
      </c>
      <c r="E31" s="145"/>
      <c r="F31" s="145" t="s">
        <v>247</v>
      </c>
      <c r="G31" s="145" t="s">
        <v>247</v>
      </c>
      <c r="H31" s="145" t="s">
        <v>247</v>
      </c>
      <c r="I31" s="145"/>
      <c r="J31" s="167">
        <v>0.11</v>
      </c>
      <c r="K31" s="167">
        <v>1E-3</v>
      </c>
      <c r="L31" s="145" t="s">
        <v>247</v>
      </c>
      <c r="M31" s="145" t="s">
        <v>247</v>
      </c>
      <c r="N31" s="145" t="s">
        <v>247</v>
      </c>
      <c r="O31" s="145" t="s">
        <v>247</v>
      </c>
      <c r="P31" s="167">
        <v>1E-3</v>
      </c>
      <c r="Q31" s="167">
        <v>1E-3</v>
      </c>
      <c r="R31" s="167">
        <v>3.0000000000000001E-3</v>
      </c>
      <c r="S31" s="167">
        <v>1E-3</v>
      </c>
      <c r="T31" s="167">
        <v>2E-3</v>
      </c>
    </row>
    <row r="32" spans="1:20" ht="20.25" customHeight="1" x14ac:dyDescent="0.15">
      <c r="A32" s="307"/>
      <c r="B32" s="169" t="s">
        <v>248</v>
      </c>
      <c r="C32" s="166">
        <v>10</v>
      </c>
      <c r="D32" s="158" t="s">
        <v>209</v>
      </c>
      <c r="E32" s="145"/>
      <c r="F32" s="145" t="s">
        <v>289</v>
      </c>
      <c r="G32" s="145" t="s">
        <v>289</v>
      </c>
      <c r="H32" s="145" t="s">
        <v>289</v>
      </c>
      <c r="I32" s="145"/>
      <c r="J32" s="167">
        <v>1.2</v>
      </c>
      <c r="K32" s="145" t="s">
        <v>218</v>
      </c>
      <c r="L32" s="145" t="s">
        <v>289</v>
      </c>
      <c r="M32" s="145" t="s">
        <v>289</v>
      </c>
      <c r="N32" s="145" t="s">
        <v>289</v>
      </c>
      <c r="O32" s="145" t="s">
        <v>289</v>
      </c>
      <c r="P32" s="145" t="s">
        <v>218</v>
      </c>
      <c r="Q32" s="145" t="s">
        <v>218</v>
      </c>
      <c r="R32" s="145" t="s">
        <v>218</v>
      </c>
      <c r="S32" s="145" t="s">
        <v>290</v>
      </c>
      <c r="T32" s="170">
        <v>0.02</v>
      </c>
    </row>
    <row r="33" spans="1:20" ht="20.25" customHeight="1" x14ac:dyDescent="0.15">
      <c r="A33" s="308"/>
      <c r="B33" s="168" t="s">
        <v>255</v>
      </c>
      <c r="C33" s="166">
        <v>0.05</v>
      </c>
      <c r="D33" s="158" t="s">
        <v>209</v>
      </c>
      <c r="E33" s="145"/>
      <c r="F33" s="145" t="s">
        <v>219</v>
      </c>
      <c r="G33" s="145" t="s">
        <v>219</v>
      </c>
      <c r="H33" s="145" t="s">
        <v>219</v>
      </c>
      <c r="I33" s="145"/>
      <c r="J33" s="145" t="s">
        <v>219</v>
      </c>
      <c r="K33" s="145" t="s">
        <v>219</v>
      </c>
      <c r="L33" s="145" t="s">
        <v>219</v>
      </c>
      <c r="M33" s="145" t="s">
        <v>219</v>
      </c>
      <c r="N33" s="145" t="s">
        <v>219</v>
      </c>
      <c r="O33" s="145" t="s">
        <v>219</v>
      </c>
      <c r="P33" s="145" t="s">
        <v>219</v>
      </c>
      <c r="Q33" s="145" t="s">
        <v>219</v>
      </c>
      <c r="R33" s="145" t="s">
        <v>219</v>
      </c>
      <c r="S33" s="145" t="s">
        <v>219</v>
      </c>
      <c r="T33" s="145" t="s">
        <v>219</v>
      </c>
    </row>
    <row r="34" spans="1:20" ht="20.25" customHeight="1" x14ac:dyDescent="0.15">
      <c r="A34" s="168" t="s">
        <v>256</v>
      </c>
      <c r="B34" s="168" t="s">
        <v>259</v>
      </c>
      <c r="C34" s="166" t="s">
        <v>244</v>
      </c>
      <c r="D34" s="158" t="s">
        <v>209</v>
      </c>
      <c r="E34" s="171" t="s">
        <v>260</v>
      </c>
      <c r="F34" s="171" t="s">
        <v>260</v>
      </c>
      <c r="G34" s="145"/>
      <c r="H34" s="171" t="s">
        <v>260</v>
      </c>
      <c r="I34" s="171" t="s">
        <v>260</v>
      </c>
      <c r="J34" s="172"/>
      <c r="K34" s="145"/>
      <c r="L34" s="145"/>
      <c r="M34" s="145"/>
      <c r="N34" s="145"/>
      <c r="O34" s="145"/>
      <c r="P34" s="171"/>
      <c r="Q34" s="145"/>
      <c r="R34" s="145"/>
      <c r="S34" s="145"/>
      <c r="T34" s="145"/>
    </row>
    <row r="35" spans="1:20" ht="20.25" customHeight="1" x14ac:dyDescent="0.15">
      <c r="A35" s="168" t="s">
        <v>261</v>
      </c>
      <c r="B35" s="168"/>
      <c r="C35" s="166"/>
      <c r="D35" s="158"/>
      <c r="E35" s="301" t="s">
        <v>291</v>
      </c>
      <c r="F35" s="302"/>
      <c r="G35" s="302"/>
      <c r="H35" s="302"/>
      <c r="I35" s="302"/>
      <c r="J35" s="173" t="s">
        <v>263</v>
      </c>
      <c r="K35" s="301" t="s">
        <v>266</v>
      </c>
      <c r="L35" s="302"/>
      <c r="M35" s="296"/>
      <c r="N35" s="301" t="s">
        <v>266</v>
      </c>
      <c r="O35" s="302"/>
      <c r="P35" s="302"/>
      <c r="Q35" s="302"/>
      <c r="R35" s="302"/>
      <c r="S35" s="302"/>
      <c r="T35" s="296"/>
    </row>
  </sheetData>
  <mergeCells count="13">
    <mergeCell ref="C4:D4"/>
    <mergeCell ref="C2:D2"/>
    <mergeCell ref="E2:F2"/>
    <mergeCell ref="H2:I2"/>
    <mergeCell ref="P2:Q2"/>
    <mergeCell ref="C3:D3"/>
    <mergeCell ref="N35:T35"/>
    <mergeCell ref="A5:A6"/>
    <mergeCell ref="B5:B6"/>
    <mergeCell ref="C5:D5"/>
    <mergeCell ref="A7:A33"/>
    <mergeCell ref="E35:I35"/>
    <mergeCell ref="K35:M35"/>
  </mergeCells>
  <phoneticPr fontId="2"/>
  <printOptions verticalCentered="1"/>
  <pageMargins left="0.78740157480314965" right="0.59055118110236227" top="0.78740157480314965" bottom="0.59055118110236227" header="0.35433070866141736" footer="0.31496062992125984"/>
  <pageSetup paperSize="9" scale="70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Normal="100" zoomScaleSheetLayoutView="100" workbookViewId="0">
      <pane xSplit="4" ySplit="3" topLeftCell="E4" activePane="bottomRight" state="frozen"/>
      <selection activeCell="S17" sqref="S17"/>
      <selection pane="topRight" activeCell="S17" sqref="S17"/>
      <selection pane="bottomLeft" activeCell="S17" sqref="S17"/>
      <selection pane="bottomRight" activeCell="E5" sqref="E5"/>
    </sheetView>
  </sheetViews>
  <sheetFormatPr defaultRowHeight="20.100000000000001" customHeight="1" x14ac:dyDescent="0.15"/>
  <cols>
    <col min="1" max="1" width="11.875" style="214" customWidth="1"/>
    <col min="2" max="2" width="25" style="86" customWidth="1"/>
    <col min="3" max="3" width="7.5" style="175" customWidth="1"/>
    <col min="4" max="4" width="12.625" style="87" customWidth="1"/>
    <col min="5" max="10" width="8.625" style="87" customWidth="1"/>
    <col min="11" max="11" width="10.625" style="87" customWidth="1"/>
    <col min="12" max="15" width="8.625" style="87" customWidth="1"/>
    <col min="16" max="256" width="9" style="177"/>
    <col min="257" max="257" width="11.875" style="177" customWidth="1"/>
    <col min="258" max="258" width="25" style="177" customWidth="1"/>
    <col min="259" max="259" width="7.5" style="177" customWidth="1"/>
    <col min="260" max="260" width="12.625" style="177" customWidth="1"/>
    <col min="261" max="266" width="8.625" style="177" customWidth="1"/>
    <col min="267" max="267" width="10.625" style="177" customWidth="1"/>
    <col min="268" max="271" width="8.625" style="177" customWidth="1"/>
    <col min="272" max="512" width="9" style="177"/>
    <col min="513" max="513" width="11.875" style="177" customWidth="1"/>
    <col min="514" max="514" width="25" style="177" customWidth="1"/>
    <col min="515" max="515" width="7.5" style="177" customWidth="1"/>
    <col min="516" max="516" width="12.625" style="177" customWidth="1"/>
    <col min="517" max="522" width="8.625" style="177" customWidth="1"/>
    <col min="523" max="523" width="10.625" style="177" customWidth="1"/>
    <col min="524" max="527" width="8.625" style="177" customWidth="1"/>
    <col min="528" max="768" width="9" style="177"/>
    <col min="769" max="769" width="11.875" style="177" customWidth="1"/>
    <col min="770" max="770" width="25" style="177" customWidth="1"/>
    <col min="771" max="771" width="7.5" style="177" customWidth="1"/>
    <col min="772" max="772" width="12.625" style="177" customWidth="1"/>
    <col min="773" max="778" width="8.625" style="177" customWidth="1"/>
    <col min="779" max="779" width="10.625" style="177" customWidth="1"/>
    <col min="780" max="783" width="8.625" style="177" customWidth="1"/>
    <col min="784" max="1024" width="9" style="177"/>
    <col min="1025" max="1025" width="11.875" style="177" customWidth="1"/>
    <col min="1026" max="1026" width="25" style="177" customWidth="1"/>
    <col min="1027" max="1027" width="7.5" style="177" customWidth="1"/>
    <col min="1028" max="1028" width="12.625" style="177" customWidth="1"/>
    <col min="1029" max="1034" width="8.625" style="177" customWidth="1"/>
    <col min="1035" max="1035" width="10.625" style="177" customWidth="1"/>
    <col min="1036" max="1039" width="8.625" style="177" customWidth="1"/>
    <col min="1040" max="1280" width="9" style="177"/>
    <col min="1281" max="1281" width="11.875" style="177" customWidth="1"/>
    <col min="1282" max="1282" width="25" style="177" customWidth="1"/>
    <col min="1283" max="1283" width="7.5" style="177" customWidth="1"/>
    <col min="1284" max="1284" width="12.625" style="177" customWidth="1"/>
    <col min="1285" max="1290" width="8.625" style="177" customWidth="1"/>
    <col min="1291" max="1291" width="10.625" style="177" customWidth="1"/>
    <col min="1292" max="1295" width="8.625" style="177" customWidth="1"/>
    <col min="1296" max="1536" width="9" style="177"/>
    <col min="1537" max="1537" width="11.875" style="177" customWidth="1"/>
    <col min="1538" max="1538" width="25" style="177" customWidth="1"/>
    <col min="1539" max="1539" width="7.5" style="177" customWidth="1"/>
    <col min="1540" max="1540" width="12.625" style="177" customWidth="1"/>
    <col min="1541" max="1546" width="8.625" style="177" customWidth="1"/>
    <col min="1547" max="1547" width="10.625" style="177" customWidth="1"/>
    <col min="1548" max="1551" width="8.625" style="177" customWidth="1"/>
    <col min="1552" max="1792" width="9" style="177"/>
    <col min="1793" max="1793" width="11.875" style="177" customWidth="1"/>
    <col min="1794" max="1794" width="25" style="177" customWidth="1"/>
    <col min="1795" max="1795" width="7.5" style="177" customWidth="1"/>
    <col min="1796" max="1796" width="12.625" style="177" customWidth="1"/>
    <col min="1797" max="1802" width="8.625" style="177" customWidth="1"/>
    <col min="1803" max="1803" width="10.625" style="177" customWidth="1"/>
    <col min="1804" max="1807" width="8.625" style="177" customWidth="1"/>
    <col min="1808" max="2048" width="9" style="177"/>
    <col min="2049" max="2049" width="11.875" style="177" customWidth="1"/>
    <col min="2050" max="2050" width="25" style="177" customWidth="1"/>
    <col min="2051" max="2051" width="7.5" style="177" customWidth="1"/>
    <col min="2052" max="2052" width="12.625" style="177" customWidth="1"/>
    <col min="2053" max="2058" width="8.625" style="177" customWidth="1"/>
    <col min="2059" max="2059" width="10.625" style="177" customWidth="1"/>
    <col min="2060" max="2063" width="8.625" style="177" customWidth="1"/>
    <col min="2064" max="2304" width="9" style="177"/>
    <col min="2305" max="2305" width="11.875" style="177" customWidth="1"/>
    <col min="2306" max="2306" width="25" style="177" customWidth="1"/>
    <col min="2307" max="2307" width="7.5" style="177" customWidth="1"/>
    <col min="2308" max="2308" width="12.625" style="177" customWidth="1"/>
    <col min="2309" max="2314" width="8.625" style="177" customWidth="1"/>
    <col min="2315" max="2315" width="10.625" style="177" customWidth="1"/>
    <col min="2316" max="2319" width="8.625" style="177" customWidth="1"/>
    <col min="2320" max="2560" width="9" style="177"/>
    <col min="2561" max="2561" width="11.875" style="177" customWidth="1"/>
    <col min="2562" max="2562" width="25" style="177" customWidth="1"/>
    <col min="2563" max="2563" width="7.5" style="177" customWidth="1"/>
    <col min="2564" max="2564" width="12.625" style="177" customWidth="1"/>
    <col min="2565" max="2570" width="8.625" style="177" customWidth="1"/>
    <col min="2571" max="2571" width="10.625" style="177" customWidth="1"/>
    <col min="2572" max="2575" width="8.625" style="177" customWidth="1"/>
    <col min="2576" max="2816" width="9" style="177"/>
    <col min="2817" max="2817" width="11.875" style="177" customWidth="1"/>
    <col min="2818" max="2818" width="25" style="177" customWidth="1"/>
    <col min="2819" max="2819" width="7.5" style="177" customWidth="1"/>
    <col min="2820" max="2820" width="12.625" style="177" customWidth="1"/>
    <col min="2821" max="2826" width="8.625" style="177" customWidth="1"/>
    <col min="2827" max="2827" width="10.625" style="177" customWidth="1"/>
    <col min="2828" max="2831" width="8.625" style="177" customWidth="1"/>
    <col min="2832" max="3072" width="9" style="177"/>
    <col min="3073" max="3073" width="11.875" style="177" customWidth="1"/>
    <col min="3074" max="3074" width="25" style="177" customWidth="1"/>
    <col min="3075" max="3075" width="7.5" style="177" customWidth="1"/>
    <col min="3076" max="3076" width="12.625" style="177" customWidth="1"/>
    <col min="3077" max="3082" width="8.625" style="177" customWidth="1"/>
    <col min="3083" max="3083" width="10.625" style="177" customWidth="1"/>
    <col min="3084" max="3087" width="8.625" style="177" customWidth="1"/>
    <col min="3088" max="3328" width="9" style="177"/>
    <col min="3329" max="3329" width="11.875" style="177" customWidth="1"/>
    <col min="3330" max="3330" width="25" style="177" customWidth="1"/>
    <col min="3331" max="3331" width="7.5" style="177" customWidth="1"/>
    <col min="3332" max="3332" width="12.625" style="177" customWidth="1"/>
    <col min="3333" max="3338" width="8.625" style="177" customWidth="1"/>
    <col min="3339" max="3339" width="10.625" style="177" customWidth="1"/>
    <col min="3340" max="3343" width="8.625" style="177" customWidth="1"/>
    <col min="3344" max="3584" width="9" style="177"/>
    <col min="3585" max="3585" width="11.875" style="177" customWidth="1"/>
    <col min="3586" max="3586" width="25" style="177" customWidth="1"/>
    <col min="3587" max="3587" width="7.5" style="177" customWidth="1"/>
    <col min="3588" max="3588" width="12.625" style="177" customWidth="1"/>
    <col min="3589" max="3594" width="8.625" style="177" customWidth="1"/>
    <col min="3595" max="3595" width="10.625" style="177" customWidth="1"/>
    <col min="3596" max="3599" width="8.625" style="177" customWidth="1"/>
    <col min="3600" max="3840" width="9" style="177"/>
    <col min="3841" max="3841" width="11.875" style="177" customWidth="1"/>
    <col min="3842" max="3842" width="25" style="177" customWidth="1"/>
    <col min="3843" max="3843" width="7.5" style="177" customWidth="1"/>
    <col min="3844" max="3844" width="12.625" style="177" customWidth="1"/>
    <col min="3845" max="3850" width="8.625" style="177" customWidth="1"/>
    <col min="3851" max="3851" width="10.625" style="177" customWidth="1"/>
    <col min="3852" max="3855" width="8.625" style="177" customWidth="1"/>
    <col min="3856" max="4096" width="9" style="177"/>
    <col min="4097" max="4097" width="11.875" style="177" customWidth="1"/>
    <col min="4098" max="4098" width="25" style="177" customWidth="1"/>
    <col min="4099" max="4099" width="7.5" style="177" customWidth="1"/>
    <col min="4100" max="4100" width="12.625" style="177" customWidth="1"/>
    <col min="4101" max="4106" width="8.625" style="177" customWidth="1"/>
    <col min="4107" max="4107" width="10.625" style="177" customWidth="1"/>
    <col min="4108" max="4111" width="8.625" style="177" customWidth="1"/>
    <col min="4112" max="4352" width="9" style="177"/>
    <col min="4353" max="4353" width="11.875" style="177" customWidth="1"/>
    <col min="4354" max="4354" width="25" style="177" customWidth="1"/>
    <col min="4355" max="4355" width="7.5" style="177" customWidth="1"/>
    <col min="4356" max="4356" width="12.625" style="177" customWidth="1"/>
    <col min="4357" max="4362" width="8.625" style="177" customWidth="1"/>
    <col min="4363" max="4363" width="10.625" style="177" customWidth="1"/>
    <col min="4364" max="4367" width="8.625" style="177" customWidth="1"/>
    <col min="4368" max="4608" width="9" style="177"/>
    <col min="4609" max="4609" width="11.875" style="177" customWidth="1"/>
    <col min="4610" max="4610" width="25" style="177" customWidth="1"/>
    <col min="4611" max="4611" width="7.5" style="177" customWidth="1"/>
    <col min="4612" max="4612" width="12.625" style="177" customWidth="1"/>
    <col min="4613" max="4618" width="8.625" style="177" customWidth="1"/>
    <col min="4619" max="4619" width="10.625" style="177" customWidth="1"/>
    <col min="4620" max="4623" width="8.625" style="177" customWidth="1"/>
    <col min="4624" max="4864" width="9" style="177"/>
    <col min="4865" max="4865" width="11.875" style="177" customWidth="1"/>
    <col min="4866" max="4866" width="25" style="177" customWidth="1"/>
    <col min="4867" max="4867" width="7.5" style="177" customWidth="1"/>
    <col min="4868" max="4868" width="12.625" style="177" customWidth="1"/>
    <col min="4869" max="4874" width="8.625" style="177" customWidth="1"/>
    <col min="4875" max="4875" width="10.625" style="177" customWidth="1"/>
    <col min="4876" max="4879" width="8.625" style="177" customWidth="1"/>
    <col min="4880" max="5120" width="9" style="177"/>
    <col min="5121" max="5121" width="11.875" style="177" customWidth="1"/>
    <col min="5122" max="5122" width="25" style="177" customWidth="1"/>
    <col min="5123" max="5123" width="7.5" style="177" customWidth="1"/>
    <col min="5124" max="5124" width="12.625" style="177" customWidth="1"/>
    <col min="5125" max="5130" width="8.625" style="177" customWidth="1"/>
    <col min="5131" max="5131" width="10.625" style="177" customWidth="1"/>
    <col min="5132" max="5135" width="8.625" style="177" customWidth="1"/>
    <col min="5136" max="5376" width="9" style="177"/>
    <col min="5377" max="5377" width="11.875" style="177" customWidth="1"/>
    <col min="5378" max="5378" width="25" style="177" customWidth="1"/>
    <col min="5379" max="5379" width="7.5" style="177" customWidth="1"/>
    <col min="5380" max="5380" width="12.625" style="177" customWidth="1"/>
    <col min="5381" max="5386" width="8.625" style="177" customWidth="1"/>
    <col min="5387" max="5387" width="10.625" style="177" customWidth="1"/>
    <col min="5388" max="5391" width="8.625" style="177" customWidth="1"/>
    <col min="5392" max="5632" width="9" style="177"/>
    <col min="5633" max="5633" width="11.875" style="177" customWidth="1"/>
    <col min="5634" max="5634" width="25" style="177" customWidth="1"/>
    <col min="5635" max="5635" width="7.5" style="177" customWidth="1"/>
    <col min="5636" max="5636" width="12.625" style="177" customWidth="1"/>
    <col min="5637" max="5642" width="8.625" style="177" customWidth="1"/>
    <col min="5643" max="5643" width="10.625" style="177" customWidth="1"/>
    <col min="5644" max="5647" width="8.625" style="177" customWidth="1"/>
    <col min="5648" max="5888" width="9" style="177"/>
    <col min="5889" max="5889" width="11.875" style="177" customWidth="1"/>
    <col min="5890" max="5890" width="25" style="177" customWidth="1"/>
    <col min="5891" max="5891" width="7.5" style="177" customWidth="1"/>
    <col min="5892" max="5892" width="12.625" style="177" customWidth="1"/>
    <col min="5893" max="5898" width="8.625" style="177" customWidth="1"/>
    <col min="5899" max="5899" width="10.625" style="177" customWidth="1"/>
    <col min="5900" max="5903" width="8.625" style="177" customWidth="1"/>
    <col min="5904" max="6144" width="9" style="177"/>
    <col min="6145" max="6145" width="11.875" style="177" customWidth="1"/>
    <col min="6146" max="6146" width="25" style="177" customWidth="1"/>
    <col min="6147" max="6147" width="7.5" style="177" customWidth="1"/>
    <col min="6148" max="6148" width="12.625" style="177" customWidth="1"/>
    <col min="6149" max="6154" width="8.625" style="177" customWidth="1"/>
    <col min="6155" max="6155" width="10.625" style="177" customWidth="1"/>
    <col min="6156" max="6159" width="8.625" style="177" customWidth="1"/>
    <col min="6160" max="6400" width="9" style="177"/>
    <col min="6401" max="6401" width="11.875" style="177" customWidth="1"/>
    <col min="6402" max="6402" width="25" style="177" customWidth="1"/>
    <col min="6403" max="6403" width="7.5" style="177" customWidth="1"/>
    <col min="6404" max="6404" width="12.625" style="177" customWidth="1"/>
    <col min="6405" max="6410" width="8.625" style="177" customWidth="1"/>
    <col min="6411" max="6411" width="10.625" style="177" customWidth="1"/>
    <col min="6412" max="6415" width="8.625" style="177" customWidth="1"/>
    <col min="6416" max="6656" width="9" style="177"/>
    <col min="6657" max="6657" width="11.875" style="177" customWidth="1"/>
    <col min="6658" max="6658" width="25" style="177" customWidth="1"/>
    <col min="6659" max="6659" width="7.5" style="177" customWidth="1"/>
    <col min="6660" max="6660" width="12.625" style="177" customWidth="1"/>
    <col min="6661" max="6666" width="8.625" style="177" customWidth="1"/>
    <col min="6667" max="6667" width="10.625" style="177" customWidth="1"/>
    <col min="6668" max="6671" width="8.625" style="177" customWidth="1"/>
    <col min="6672" max="6912" width="9" style="177"/>
    <col min="6913" max="6913" width="11.875" style="177" customWidth="1"/>
    <col min="6914" max="6914" width="25" style="177" customWidth="1"/>
    <col min="6915" max="6915" width="7.5" style="177" customWidth="1"/>
    <col min="6916" max="6916" width="12.625" style="177" customWidth="1"/>
    <col min="6917" max="6922" width="8.625" style="177" customWidth="1"/>
    <col min="6923" max="6923" width="10.625" style="177" customWidth="1"/>
    <col min="6924" max="6927" width="8.625" style="177" customWidth="1"/>
    <col min="6928" max="7168" width="9" style="177"/>
    <col min="7169" max="7169" width="11.875" style="177" customWidth="1"/>
    <col min="7170" max="7170" width="25" style="177" customWidth="1"/>
    <col min="7171" max="7171" width="7.5" style="177" customWidth="1"/>
    <col min="7172" max="7172" width="12.625" style="177" customWidth="1"/>
    <col min="7173" max="7178" width="8.625" style="177" customWidth="1"/>
    <col min="7179" max="7179" width="10.625" style="177" customWidth="1"/>
    <col min="7180" max="7183" width="8.625" style="177" customWidth="1"/>
    <col min="7184" max="7424" width="9" style="177"/>
    <col min="7425" max="7425" width="11.875" style="177" customWidth="1"/>
    <col min="7426" max="7426" width="25" style="177" customWidth="1"/>
    <col min="7427" max="7427" width="7.5" style="177" customWidth="1"/>
    <col min="7428" max="7428" width="12.625" style="177" customWidth="1"/>
    <col min="7429" max="7434" width="8.625" style="177" customWidth="1"/>
    <col min="7435" max="7435" width="10.625" style="177" customWidth="1"/>
    <col min="7436" max="7439" width="8.625" style="177" customWidth="1"/>
    <col min="7440" max="7680" width="9" style="177"/>
    <col min="7681" max="7681" width="11.875" style="177" customWidth="1"/>
    <col min="7682" max="7682" width="25" style="177" customWidth="1"/>
    <col min="7683" max="7683" width="7.5" style="177" customWidth="1"/>
    <col min="7684" max="7684" width="12.625" style="177" customWidth="1"/>
    <col min="7685" max="7690" width="8.625" style="177" customWidth="1"/>
    <col min="7691" max="7691" width="10.625" style="177" customWidth="1"/>
    <col min="7692" max="7695" width="8.625" style="177" customWidth="1"/>
    <col min="7696" max="7936" width="9" style="177"/>
    <col min="7937" max="7937" width="11.875" style="177" customWidth="1"/>
    <col min="7938" max="7938" width="25" style="177" customWidth="1"/>
    <col min="7939" max="7939" width="7.5" style="177" customWidth="1"/>
    <col min="7940" max="7940" width="12.625" style="177" customWidth="1"/>
    <col min="7941" max="7946" width="8.625" style="177" customWidth="1"/>
    <col min="7947" max="7947" width="10.625" style="177" customWidth="1"/>
    <col min="7948" max="7951" width="8.625" style="177" customWidth="1"/>
    <col min="7952" max="8192" width="9" style="177"/>
    <col min="8193" max="8193" width="11.875" style="177" customWidth="1"/>
    <col min="8194" max="8194" width="25" style="177" customWidth="1"/>
    <col min="8195" max="8195" width="7.5" style="177" customWidth="1"/>
    <col min="8196" max="8196" width="12.625" style="177" customWidth="1"/>
    <col min="8197" max="8202" width="8.625" style="177" customWidth="1"/>
    <col min="8203" max="8203" width="10.625" style="177" customWidth="1"/>
    <col min="8204" max="8207" width="8.625" style="177" customWidth="1"/>
    <col min="8208" max="8448" width="9" style="177"/>
    <col min="8449" max="8449" width="11.875" style="177" customWidth="1"/>
    <col min="8450" max="8450" width="25" style="177" customWidth="1"/>
    <col min="8451" max="8451" width="7.5" style="177" customWidth="1"/>
    <col min="8452" max="8452" width="12.625" style="177" customWidth="1"/>
    <col min="8453" max="8458" width="8.625" style="177" customWidth="1"/>
    <col min="8459" max="8459" width="10.625" style="177" customWidth="1"/>
    <col min="8460" max="8463" width="8.625" style="177" customWidth="1"/>
    <col min="8464" max="8704" width="9" style="177"/>
    <col min="8705" max="8705" width="11.875" style="177" customWidth="1"/>
    <col min="8706" max="8706" width="25" style="177" customWidth="1"/>
    <col min="8707" max="8707" width="7.5" style="177" customWidth="1"/>
    <col min="8708" max="8708" width="12.625" style="177" customWidth="1"/>
    <col min="8709" max="8714" width="8.625" style="177" customWidth="1"/>
    <col min="8715" max="8715" width="10.625" style="177" customWidth="1"/>
    <col min="8716" max="8719" width="8.625" style="177" customWidth="1"/>
    <col min="8720" max="8960" width="9" style="177"/>
    <col min="8961" max="8961" width="11.875" style="177" customWidth="1"/>
    <col min="8962" max="8962" width="25" style="177" customWidth="1"/>
    <col min="8963" max="8963" width="7.5" style="177" customWidth="1"/>
    <col min="8964" max="8964" width="12.625" style="177" customWidth="1"/>
    <col min="8965" max="8970" width="8.625" style="177" customWidth="1"/>
    <col min="8971" max="8971" width="10.625" style="177" customWidth="1"/>
    <col min="8972" max="8975" width="8.625" style="177" customWidth="1"/>
    <col min="8976" max="9216" width="9" style="177"/>
    <col min="9217" max="9217" width="11.875" style="177" customWidth="1"/>
    <col min="9218" max="9218" width="25" style="177" customWidth="1"/>
    <col min="9219" max="9219" width="7.5" style="177" customWidth="1"/>
    <col min="9220" max="9220" width="12.625" style="177" customWidth="1"/>
    <col min="9221" max="9226" width="8.625" style="177" customWidth="1"/>
    <col min="9227" max="9227" width="10.625" style="177" customWidth="1"/>
    <col min="9228" max="9231" width="8.625" style="177" customWidth="1"/>
    <col min="9232" max="9472" width="9" style="177"/>
    <col min="9473" max="9473" width="11.875" style="177" customWidth="1"/>
    <col min="9474" max="9474" width="25" style="177" customWidth="1"/>
    <col min="9475" max="9475" width="7.5" style="177" customWidth="1"/>
    <col min="9476" max="9476" width="12.625" style="177" customWidth="1"/>
    <col min="9477" max="9482" width="8.625" style="177" customWidth="1"/>
    <col min="9483" max="9483" width="10.625" style="177" customWidth="1"/>
    <col min="9484" max="9487" width="8.625" style="177" customWidth="1"/>
    <col min="9488" max="9728" width="9" style="177"/>
    <col min="9729" max="9729" width="11.875" style="177" customWidth="1"/>
    <col min="9730" max="9730" width="25" style="177" customWidth="1"/>
    <col min="9731" max="9731" width="7.5" style="177" customWidth="1"/>
    <col min="9732" max="9732" width="12.625" style="177" customWidth="1"/>
    <col min="9733" max="9738" width="8.625" style="177" customWidth="1"/>
    <col min="9739" max="9739" width="10.625" style="177" customWidth="1"/>
    <col min="9740" max="9743" width="8.625" style="177" customWidth="1"/>
    <col min="9744" max="9984" width="9" style="177"/>
    <col min="9985" max="9985" width="11.875" style="177" customWidth="1"/>
    <col min="9986" max="9986" width="25" style="177" customWidth="1"/>
    <col min="9987" max="9987" width="7.5" style="177" customWidth="1"/>
    <col min="9988" max="9988" width="12.625" style="177" customWidth="1"/>
    <col min="9989" max="9994" width="8.625" style="177" customWidth="1"/>
    <col min="9995" max="9995" width="10.625" style="177" customWidth="1"/>
    <col min="9996" max="9999" width="8.625" style="177" customWidth="1"/>
    <col min="10000" max="10240" width="9" style="177"/>
    <col min="10241" max="10241" width="11.875" style="177" customWidth="1"/>
    <col min="10242" max="10242" width="25" style="177" customWidth="1"/>
    <col min="10243" max="10243" width="7.5" style="177" customWidth="1"/>
    <col min="10244" max="10244" width="12.625" style="177" customWidth="1"/>
    <col min="10245" max="10250" width="8.625" style="177" customWidth="1"/>
    <col min="10251" max="10251" width="10.625" style="177" customWidth="1"/>
    <col min="10252" max="10255" width="8.625" style="177" customWidth="1"/>
    <col min="10256" max="10496" width="9" style="177"/>
    <col min="10497" max="10497" width="11.875" style="177" customWidth="1"/>
    <col min="10498" max="10498" width="25" style="177" customWidth="1"/>
    <col min="10499" max="10499" width="7.5" style="177" customWidth="1"/>
    <col min="10500" max="10500" width="12.625" style="177" customWidth="1"/>
    <col min="10501" max="10506" width="8.625" style="177" customWidth="1"/>
    <col min="10507" max="10507" width="10.625" style="177" customWidth="1"/>
    <col min="10508" max="10511" width="8.625" style="177" customWidth="1"/>
    <col min="10512" max="10752" width="9" style="177"/>
    <col min="10753" max="10753" width="11.875" style="177" customWidth="1"/>
    <col min="10754" max="10754" width="25" style="177" customWidth="1"/>
    <col min="10755" max="10755" width="7.5" style="177" customWidth="1"/>
    <col min="10756" max="10756" width="12.625" style="177" customWidth="1"/>
    <col min="10757" max="10762" width="8.625" style="177" customWidth="1"/>
    <col min="10763" max="10763" width="10.625" style="177" customWidth="1"/>
    <col min="10764" max="10767" width="8.625" style="177" customWidth="1"/>
    <col min="10768" max="11008" width="9" style="177"/>
    <col min="11009" max="11009" width="11.875" style="177" customWidth="1"/>
    <col min="11010" max="11010" width="25" style="177" customWidth="1"/>
    <col min="11011" max="11011" width="7.5" style="177" customWidth="1"/>
    <col min="11012" max="11012" width="12.625" style="177" customWidth="1"/>
    <col min="11013" max="11018" width="8.625" style="177" customWidth="1"/>
    <col min="11019" max="11019" width="10.625" style="177" customWidth="1"/>
    <col min="11020" max="11023" width="8.625" style="177" customWidth="1"/>
    <col min="11024" max="11264" width="9" style="177"/>
    <col min="11265" max="11265" width="11.875" style="177" customWidth="1"/>
    <col min="11266" max="11266" width="25" style="177" customWidth="1"/>
    <col min="11267" max="11267" width="7.5" style="177" customWidth="1"/>
    <col min="11268" max="11268" width="12.625" style="177" customWidth="1"/>
    <col min="11269" max="11274" width="8.625" style="177" customWidth="1"/>
    <col min="11275" max="11275" width="10.625" style="177" customWidth="1"/>
    <col min="11276" max="11279" width="8.625" style="177" customWidth="1"/>
    <col min="11280" max="11520" width="9" style="177"/>
    <col min="11521" max="11521" width="11.875" style="177" customWidth="1"/>
    <col min="11522" max="11522" width="25" style="177" customWidth="1"/>
    <col min="11523" max="11523" width="7.5" style="177" customWidth="1"/>
    <col min="11524" max="11524" width="12.625" style="177" customWidth="1"/>
    <col min="11525" max="11530" width="8.625" style="177" customWidth="1"/>
    <col min="11531" max="11531" width="10.625" style="177" customWidth="1"/>
    <col min="11532" max="11535" width="8.625" style="177" customWidth="1"/>
    <col min="11536" max="11776" width="9" style="177"/>
    <col min="11777" max="11777" width="11.875" style="177" customWidth="1"/>
    <col min="11778" max="11778" width="25" style="177" customWidth="1"/>
    <col min="11779" max="11779" width="7.5" style="177" customWidth="1"/>
    <col min="11780" max="11780" width="12.625" style="177" customWidth="1"/>
    <col min="11781" max="11786" width="8.625" style="177" customWidth="1"/>
    <col min="11787" max="11787" width="10.625" style="177" customWidth="1"/>
    <col min="11788" max="11791" width="8.625" style="177" customWidth="1"/>
    <col min="11792" max="12032" width="9" style="177"/>
    <col min="12033" max="12033" width="11.875" style="177" customWidth="1"/>
    <col min="12034" max="12034" width="25" style="177" customWidth="1"/>
    <col min="12035" max="12035" width="7.5" style="177" customWidth="1"/>
    <col min="12036" max="12036" width="12.625" style="177" customWidth="1"/>
    <col min="12037" max="12042" width="8.625" style="177" customWidth="1"/>
    <col min="12043" max="12043" width="10.625" style="177" customWidth="1"/>
    <col min="12044" max="12047" width="8.625" style="177" customWidth="1"/>
    <col min="12048" max="12288" width="9" style="177"/>
    <col min="12289" max="12289" width="11.875" style="177" customWidth="1"/>
    <col min="12290" max="12290" width="25" style="177" customWidth="1"/>
    <col min="12291" max="12291" width="7.5" style="177" customWidth="1"/>
    <col min="12292" max="12292" width="12.625" style="177" customWidth="1"/>
    <col min="12293" max="12298" width="8.625" style="177" customWidth="1"/>
    <col min="12299" max="12299" width="10.625" style="177" customWidth="1"/>
    <col min="12300" max="12303" width="8.625" style="177" customWidth="1"/>
    <col min="12304" max="12544" width="9" style="177"/>
    <col min="12545" max="12545" width="11.875" style="177" customWidth="1"/>
    <col min="12546" max="12546" width="25" style="177" customWidth="1"/>
    <col min="12547" max="12547" width="7.5" style="177" customWidth="1"/>
    <col min="12548" max="12548" width="12.625" style="177" customWidth="1"/>
    <col min="12549" max="12554" width="8.625" style="177" customWidth="1"/>
    <col min="12555" max="12555" width="10.625" style="177" customWidth="1"/>
    <col min="12556" max="12559" width="8.625" style="177" customWidth="1"/>
    <col min="12560" max="12800" width="9" style="177"/>
    <col min="12801" max="12801" width="11.875" style="177" customWidth="1"/>
    <col min="12802" max="12802" width="25" style="177" customWidth="1"/>
    <col min="12803" max="12803" width="7.5" style="177" customWidth="1"/>
    <col min="12804" max="12804" width="12.625" style="177" customWidth="1"/>
    <col min="12805" max="12810" width="8.625" style="177" customWidth="1"/>
    <col min="12811" max="12811" width="10.625" style="177" customWidth="1"/>
    <col min="12812" max="12815" width="8.625" style="177" customWidth="1"/>
    <col min="12816" max="13056" width="9" style="177"/>
    <col min="13057" max="13057" width="11.875" style="177" customWidth="1"/>
    <col min="13058" max="13058" width="25" style="177" customWidth="1"/>
    <col min="13059" max="13059" width="7.5" style="177" customWidth="1"/>
    <col min="13060" max="13060" width="12.625" style="177" customWidth="1"/>
    <col min="13061" max="13066" width="8.625" style="177" customWidth="1"/>
    <col min="13067" max="13067" width="10.625" style="177" customWidth="1"/>
    <col min="13068" max="13071" width="8.625" style="177" customWidth="1"/>
    <col min="13072" max="13312" width="9" style="177"/>
    <col min="13313" max="13313" width="11.875" style="177" customWidth="1"/>
    <col min="13314" max="13314" width="25" style="177" customWidth="1"/>
    <col min="13315" max="13315" width="7.5" style="177" customWidth="1"/>
    <col min="13316" max="13316" width="12.625" style="177" customWidth="1"/>
    <col min="13317" max="13322" width="8.625" style="177" customWidth="1"/>
    <col min="13323" max="13323" width="10.625" style="177" customWidth="1"/>
    <col min="13324" max="13327" width="8.625" style="177" customWidth="1"/>
    <col min="13328" max="13568" width="9" style="177"/>
    <col min="13569" max="13569" width="11.875" style="177" customWidth="1"/>
    <col min="13570" max="13570" width="25" style="177" customWidth="1"/>
    <col min="13571" max="13571" width="7.5" style="177" customWidth="1"/>
    <col min="13572" max="13572" width="12.625" style="177" customWidth="1"/>
    <col min="13573" max="13578" width="8.625" style="177" customWidth="1"/>
    <col min="13579" max="13579" width="10.625" style="177" customWidth="1"/>
    <col min="13580" max="13583" width="8.625" style="177" customWidth="1"/>
    <col min="13584" max="13824" width="9" style="177"/>
    <col min="13825" max="13825" width="11.875" style="177" customWidth="1"/>
    <col min="13826" max="13826" width="25" style="177" customWidth="1"/>
    <col min="13827" max="13827" width="7.5" style="177" customWidth="1"/>
    <col min="13828" max="13828" width="12.625" style="177" customWidth="1"/>
    <col min="13829" max="13834" width="8.625" style="177" customWidth="1"/>
    <col min="13835" max="13835" width="10.625" style="177" customWidth="1"/>
    <col min="13836" max="13839" width="8.625" style="177" customWidth="1"/>
    <col min="13840" max="14080" width="9" style="177"/>
    <col min="14081" max="14081" width="11.875" style="177" customWidth="1"/>
    <col min="14082" max="14082" width="25" style="177" customWidth="1"/>
    <col min="14083" max="14083" width="7.5" style="177" customWidth="1"/>
    <col min="14084" max="14084" width="12.625" style="177" customWidth="1"/>
    <col min="14085" max="14090" width="8.625" style="177" customWidth="1"/>
    <col min="14091" max="14091" width="10.625" style="177" customWidth="1"/>
    <col min="14092" max="14095" width="8.625" style="177" customWidth="1"/>
    <col min="14096" max="14336" width="9" style="177"/>
    <col min="14337" max="14337" width="11.875" style="177" customWidth="1"/>
    <col min="14338" max="14338" width="25" style="177" customWidth="1"/>
    <col min="14339" max="14339" width="7.5" style="177" customWidth="1"/>
    <col min="14340" max="14340" width="12.625" style="177" customWidth="1"/>
    <col min="14341" max="14346" width="8.625" style="177" customWidth="1"/>
    <col min="14347" max="14347" width="10.625" style="177" customWidth="1"/>
    <col min="14348" max="14351" width="8.625" style="177" customWidth="1"/>
    <col min="14352" max="14592" width="9" style="177"/>
    <col min="14593" max="14593" width="11.875" style="177" customWidth="1"/>
    <col min="14594" max="14594" width="25" style="177" customWidth="1"/>
    <col min="14595" max="14595" width="7.5" style="177" customWidth="1"/>
    <col min="14596" max="14596" width="12.625" style="177" customWidth="1"/>
    <col min="14597" max="14602" width="8.625" style="177" customWidth="1"/>
    <col min="14603" max="14603" width="10.625" style="177" customWidth="1"/>
    <col min="14604" max="14607" width="8.625" style="177" customWidth="1"/>
    <col min="14608" max="14848" width="9" style="177"/>
    <col min="14849" max="14849" width="11.875" style="177" customWidth="1"/>
    <col min="14850" max="14850" width="25" style="177" customWidth="1"/>
    <col min="14851" max="14851" width="7.5" style="177" customWidth="1"/>
    <col min="14852" max="14852" width="12.625" style="177" customWidth="1"/>
    <col min="14853" max="14858" width="8.625" style="177" customWidth="1"/>
    <col min="14859" max="14859" width="10.625" style="177" customWidth="1"/>
    <col min="14860" max="14863" width="8.625" style="177" customWidth="1"/>
    <col min="14864" max="15104" width="9" style="177"/>
    <col min="15105" max="15105" width="11.875" style="177" customWidth="1"/>
    <col min="15106" max="15106" width="25" style="177" customWidth="1"/>
    <col min="15107" max="15107" width="7.5" style="177" customWidth="1"/>
    <col min="15108" max="15108" width="12.625" style="177" customWidth="1"/>
    <col min="15109" max="15114" width="8.625" style="177" customWidth="1"/>
    <col min="15115" max="15115" width="10.625" style="177" customWidth="1"/>
    <col min="15116" max="15119" width="8.625" style="177" customWidth="1"/>
    <col min="15120" max="15360" width="9" style="177"/>
    <col min="15361" max="15361" width="11.875" style="177" customWidth="1"/>
    <col min="15362" max="15362" width="25" style="177" customWidth="1"/>
    <col min="15363" max="15363" width="7.5" style="177" customWidth="1"/>
    <col min="15364" max="15364" width="12.625" style="177" customWidth="1"/>
    <col min="15365" max="15370" width="8.625" style="177" customWidth="1"/>
    <col min="15371" max="15371" width="10.625" style="177" customWidth="1"/>
    <col min="15372" max="15375" width="8.625" style="177" customWidth="1"/>
    <col min="15376" max="15616" width="9" style="177"/>
    <col min="15617" max="15617" width="11.875" style="177" customWidth="1"/>
    <col min="15618" max="15618" width="25" style="177" customWidth="1"/>
    <col min="15619" max="15619" width="7.5" style="177" customWidth="1"/>
    <col min="15620" max="15620" width="12.625" style="177" customWidth="1"/>
    <col min="15621" max="15626" width="8.625" style="177" customWidth="1"/>
    <col min="15627" max="15627" width="10.625" style="177" customWidth="1"/>
    <col min="15628" max="15631" width="8.625" style="177" customWidth="1"/>
    <col min="15632" max="15872" width="9" style="177"/>
    <col min="15873" max="15873" width="11.875" style="177" customWidth="1"/>
    <col min="15874" max="15874" width="25" style="177" customWidth="1"/>
    <col min="15875" max="15875" width="7.5" style="177" customWidth="1"/>
    <col min="15876" max="15876" width="12.625" style="177" customWidth="1"/>
    <col min="15877" max="15882" width="8.625" style="177" customWidth="1"/>
    <col min="15883" max="15883" width="10.625" style="177" customWidth="1"/>
    <col min="15884" max="15887" width="8.625" style="177" customWidth="1"/>
    <col min="15888" max="16128" width="9" style="177"/>
    <col min="16129" max="16129" width="11.875" style="177" customWidth="1"/>
    <col min="16130" max="16130" width="25" style="177" customWidth="1"/>
    <col min="16131" max="16131" width="7.5" style="177" customWidth="1"/>
    <col min="16132" max="16132" width="12.625" style="177" customWidth="1"/>
    <col min="16133" max="16138" width="8.625" style="177" customWidth="1"/>
    <col min="16139" max="16139" width="10.625" style="177" customWidth="1"/>
    <col min="16140" max="16143" width="8.625" style="177" customWidth="1"/>
    <col min="16144" max="16384" width="9" style="177"/>
  </cols>
  <sheetData>
    <row r="1" spans="1:15" ht="24.75" customHeight="1" x14ac:dyDescent="0.15">
      <c r="A1" s="174" t="s">
        <v>292</v>
      </c>
      <c r="E1" s="176" t="s">
        <v>293</v>
      </c>
    </row>
    <row r="2" spans="1:15" ht="26.25" customHeight="1" x14ac:dyDescent="0.15">
      <c r="A2" s="303" t="s">
        <v>294</v>
      </c>
      <c r="B2" s="303" t="s">
        <v>295</v>
      </c>
      <c r="C2" s="312" t="s">
        <v>296</v>
      </c>
      <c r="D2" s="303" t="s">
        <v>297</v>
      </c>
      <c r="E2" s="178" t="s">
        <v>298</v>
      </c>
      <c r="F2" s="178" t="s">
        <v>299</v>
      </c>
      <c r="G2" s="178" t="s">
        <v>300</v>
      </c>
      <c r="H2" s="178" t="s">
        <v>301</v>
      </c>
      <c r="I2" s="178" t="s">
        <v>302</v>
      </c>
      <c r="J2" s="178" t="s">
        <v>303</v>
      </c>
      <c r="K2" s="178" t="s">
        <v>304</v>
      </c>
      <c r="L2" s="178" t="s">
        <v>305</v>
      </c>
      <c r="M2" s="178" t="s">
        <v>306</v>
      </c>
      <c r="N2" s="178" t="s">
        <v>307</v>
      </c>
      <c r="O2" s="178" t="s">
        <v>308</v>
      </c>
    </row>
    <row r="3" spans="1:15" ht="17.25" customHeight="1" x14ac:dyDescent="0.15">
      <c r="A3" s="311"/>
      <c r="B3" s="311"/>
      <c r="C3" s="304"/>
      <c r="D3" s="304"/>
      <c r="E3" s="179" t="s">
        <v>309</v>
      </c>
      <c r="F3" s="179" t="s">
        <v>309</v>
      </c>
      <c r="G3" s="179" t="s">
        <v>310</v>
      </c>
      <c r="H3" s="179" t="s">
        <v>311</v>
      </c>
      <c r="I3" s="179" t="s">
        <v>312</v>
      </c>
      <c r="J3" s="180" t="s">
        <v>312</v>
      </c>
      <c r="K3" s="180" t="s">
        <v>312</v>
      </c>
      <c r="L3" s="179" t="s">
        <v>312</v>
      </c>
      <c r="M3" s="179" t="s">
        <v>312</v>
      </c>
      <c r="N3" s="179" t="s">
        <v>312</v>
      </c>
      <c r="O3" s="179" t="s">
        <v>312</v>
      </c>
    </row>
    <row r="4" spans="1:15" s="188" customFormat="1" ht="24.95" customHeight="1" x14ac:dyDescent="0.15">
      <c r="A4" s="181" t="s">
        <v>313</v>
      </c>
      <c r="B4" s="168" t="s">
        <v>314</v>
      </c>
      <c r="C4" s="182" t="s">
        <v>315</v>
      </c>
      <c r="D4" s="183">
        <v>42228</v>
      </c>
      <c r="E4" s="184">
        <v>19.2</v>
      </c>
      <c r="F4" s="184">
        <v>1.6</v>
      </c>
      <c r="G4" s="184">
        <v>0.8</v>
      </c>
      <c r="H4" s="184">
        <v>0.08</v>
      </c>
      <c r="I4" s="184">
        <v>5.6</v>
      </c>
      <c r="J4" s="185" t="s">
        <v>316</v>
      </c>
      <c r="K4" s="185"/>
      <c r="L4" s="184">
        <v>4.3899999999999997</v>
      </c>
      <c r="M4" s="186">
        <v>0.01</v>
      </c>
      <c r="N4" s="134" t="s">
        <v>317</v>
      </c>
      <c r="O4" s="187" t="s">
        <v>317</v>
      </c>
    </row>
    <row r="5" spans="1:15" ht="24.95" customHeight="1" x14ac:dyDescent="0.15">
      <c r="A5" s="189" t="s">
        <v>84</v>
      </c>
      <c r="B5" s="147" t="s">
        <v>318</v>
      </c>
      <c r="C5" s="182" t="s">
        <v>319</v>
      </c>
      <c r="D5" s="183">
        <v>42186</v>
      </c>
      <c r="E5" s="184">
        <v>29.1</v>
      </c>
      <c r="F5" s="184">
        <v>6.5</v>
      </c>
      <c r="G5" s="184">
        <v>10.8</v>
      </c>
      <c r="H5" s="184">
        <v>0.17</v>
      </c>
      <c r="I5" s="184">
        <v>26.2</v>
      </c>
      <c r="J5" s="185" t="s">
        <v>316</v>
      </c>
      <c r="K5" s="185"/>
      <c r="L5" s="184">
        <v>7.62</v>
      </c>
      <c r="M5" s="190">
        <v>0.04</v>
      </c>
      <c r="N5" s="134" t="s">
        <v>317</v>
      </c>
      <c r="O5" s="158">
        <v>0.01</v>
      </c>
    </row>
    <row r="6" spans="1:15" s="188" customFormat="1" ht="24.95" customHeight="1" x14ac:dyDescent="0.15">
      <c r="A6" s="181" t="s">
        <v>33</v>
      </c>
      <c r="B6" s="168" t="s">
        <v>34</v>
      </c>
      <c r="C6" s="182" t="s">
        <v>320</v>
      </c>
      <c r="D6" s="183">
        <v>42227</v>
      </c>
      <c r="E6" s="191">
        <v>33.5</v>
      </c>
      <c r="F6" s="192">
        <v>5.2</v>
      </c>
      <c r="G6" s="192">
        <v>11.2</v>
      </c>
      <c r="H6" s="192">
        <v>0.06</v>
      </c>
      <c r="I6" s="192">
        <v>11.5</v>
      </c>
      <c r="J6" s="185" t="s">
        <v>316</v>
      </c>
      <c r="K6" s="185"/>
      <c r="L6" s="192">
        <v>10.5</v>
      </c>
      <c r="M6" s="193">
        <v>0.06</v>
      </c>
      <c r="N6" s="194" t="s">
        <v>317</v>
      </c>
      <c r="O6" s="195" t="s">
        <v>317</v>
      </c>
    </row>
    <row r="7" spans="1:15" s="188" customFormat="1" ht="24.95" customHeight="1" x14ac:dyDescent="0.15">
      <c r="A7" s="181" t="s">
        <v>321</v>
      </c>
      <c r="B7" s="168" t="s">
        <v>322</v>
      </c>
      <c r="C7" s="182" t="s">
        <v>323</v>
      </c>
      <c r="D7" s="183">
        <v>42221</v>
      </c>
      <c r="E7" s="192">
        <v>50.9</v>
      </c>
      <c r="F7" s="192">
        <v>9.4</v>
      </c>
      <c r="G7" s="192">
        <v>19</v>
      </c>
      <c r="H7" s="192">
        <v>0.15</v>
      </c>
      <c r="I7" s="192">
        <v>14</v>
      </c>
      <c r="J7" s="196" t="s">
        <v>316</v>
      </c>
      <c r="K7" s="185"/>
      <c r="L7" s="192">
        <v>23.1</v>
      </c>
      <c r="M7" s="194">
        <v>0.1</v>
      </c>
      <c r="N7" s="195" t="s">
        <v>317</v>
      </c>
      <c r="O7" s="197" t="s">
        <v>317</v>
      </c>
    </row>
    <row r="8" spans="1:15" s="188" customFormat="1" ht="24.95" customHeight="1" x14ac:dyDescent="0.15">
      <c r="A8" s="181" t="s">
        <v>45</v>
      </c>
      <c r="B8" s="168" t="s">
        <v>324</v>
      </c>
      <c r="C8" s="182" t="s">
        <v>325</v>
      </c>
      <c r="D8" s="183">
        <v>42221</v>
      </c>
      <c r="E8" s="192">
        <v>55.3</v>
      </c>
      <c r="F8" s="192">
        <v>10.4</v>
      </c>
      <c r="G8" s="192">
        <v>22.1</v>
      </c>
      <c r="H8" s="192">
        <v>0.26</v>
      </c>
      <c r="I8" s="192">
        <v>8.9</v>
      </c>
      <c r="J8" s="196" t="s">
        <v>316</v>
      </c>
      <c r="K8" s="196"/>
      <c r="L8" s="192">
        <v>13.6</v>
      </c>
      <c r="M8" s="193">
        <v>0.16</v>
      </c>
      <c r="N8" s="193" t="s">
        <v>317</v>
      </c>
      <c r="O8" s="185" t="s">
        <v>317</v>
      </c>
    </row>
    <row r="9" spans="1:15" s="188" customFormat="1" ht="24.95" customHeight="1" x14ac:dyDescent="0.15">
      <c r="A9" s="198" t="s">
        <v>326</v>
      </c>
      <c r="B9" s="169" t="s">
        <v>327</v>
      </c>
      <c r="C9" s="182" t="s">
        <v>328</v>
      </c>
      <c r="D9" s="183">
        <v>42396</v>
      </c>
      <c r="E9" s="184">
        <v>28.1</v>
      </c>
      <c r="F9" s="184">
        <v>4.5999999999999996</v>
      </c>
      <c r="G9" s="184">
        <v>6.7</v>
      </c>
      <c r="H9" s="184">
        <v>0.12</v>
      </c>
      <c r="I9" s="184">
        <v>7.9</v>
      </c>
      <c r="J9" s="185" t="s">
        <v>316</v>
      </c>
      <c r="K9" s="185"/>
      <c r="L9" s="184">
        <v>5.47</v>
      </c>
      <c r="M9" s="190">
        <v>0.06</v>
      </c>
      <c r="N9" s="134" t="s">
        <v>317</v>
      </c>
      <c r="O9" s="134" t="s">
        <v>317</v>
      </c>
    </row>
    <row r="10" spans="1:15" s="188" customFormat="1" ht="24.95" customHeight="1" x14ac:dyDescent="0.15">
      <c r="A10" s="181" t="s">
        <v>329</v>
      </c>
      <c r="B10" s="168" t="s">
        <v>56</v>
      </c>
      <c r="C10" s="182" t="s">
        <v>330</v>
      </c>
      <c r="D10" s="183">
        <v>42226</v>
      </c>
      <c r="E10" s="192">
        <v>58</v>
      </c>
      <c r="F10" s="192">
        <v>11.5</v>
      </c>
      <c r="G10" s="192">
        <v>22.9</v>
      </c>
      <c r="H10" s="192">
        <v>0.19</v>
      </c>
      <c r="I10" s="192">
        <v>15.6</v>
      </c>
      <c r="J10" s="196" t="s">
        <v>316</v>
      </c>
      <c r="K10" s="196"/>
      <c r="L10" s="192">
        <v>11.2</v>
      </c>
      <c r="M10" s="193">
        <v>0.1</v>
      </c>
      <c r="N10" s="194" t="s">
        <v>317</v>
      </c>
      <c r="O10" s="195" t="s">
        <v>317</v>
      </c>
    </row>
    <row r="11" spans="1:15" s="188" customFormat="1" ht="24.95" customHeight="1" x14ac:dyDescent="0.15">
      <c r="A11" s="181" t="s">
        <v>331</v>
      </c>
      <c r="B11" s="168" t="s">
        <v>332</v>
      </c>
      <c r="C11" s="182" t="s">
        <v>333</v>
      </c>
      <c r="D11" s="183">
        <v>42226</v>
      </c>
      <c r="E11" s="192">
        <v>49.7</v>
      </c>
      <c r="F11" s="192">
        <v>8.6999999999999993</v>
      </c>
      <c r="G11" s="192">
        <v>20.399999999999999</v>
      </c>
      <c r="H11" s="192">
        <v>0.13</v>
      </c>
      <c r="I11" s="192">
        <v>18.399999999999999</v>
      </c>
      <c r="J11" s="196" t="s">
        <v>316</v>
      </c>
      <c r="K11" s="196"/>
      <c r="L11" s="192">
        <v>15.9</v>
      </c>
      <c r="M11" s="193">
        <v>7.0000000000000007E-2</v>
      </c>
      <c r="N11" s="193" t="s">
        <v>317</v>
      </c>
      <c r="O11" s="185" t="s">
        <v>317</v>
      </c>
    </row>
    <row r="12" spans="1:15" s="188" customFormat="1" ht="24.95" customHeight="1" x14ac:dyDescent="0.15">
      <c r="A12" s="181" t="s">
        <v>334</v>
      </c>
      <c r="B12" s="168" t="s">
        <v>335</v>
      </c>
      <c r="C12" s="182" t="s">
        <v>336</v>
      </c>
      <c r="D12" s="183">
        <v>42227</v>
      </c>
      <c r="E12" s="192">
        <v>56.3</v>
      </c>
      <c r="F12" s="192">
        <v>11</v>
      </c>
      <c r="G12" s="192">
        <v>22</v>
      </c>
      <c r="H12" s="192">
        <v>0.15</v>
      </c>
      <c r="I12" s="192">
        <v>17.5</v>
      </c>
      <c r="J12" s="196" t="s">
        <v>316</v>
      </c>
      <c r="K12" s="196"/>
      <c r="L12" s="199">
        <v>10</v>
      </c>
      <c r="M12" s="193">
        <v>0.08</v>
      </c>
      <c r="N12" s="193" t="s">
        <v>317</v>
      </c>
      <c r="O12" s="185" t="s">
        <v>317</v>
      </c>
    </row>
    <row r="13" spans="1:15" s="188" customFormat="1" ht="24.95" customHeight="1" x14ac:dyDescent="0.15">
      <c r="A13" s="181" t="s">
        <v>337</v>
      </c>
      <c r="B13" s="168" t="s">
        <v>338</v>
      </c>
      <c r="C13" s="182" t="s">
        <v>339</v>
      </c>
      <c r="D13" s="183">
        <v>42228</v>
      </c>
      <c r="E13" s="184">
        <v>27.6</v>
      </c>
      <c r="F13" s="184">
        <v>4.9000000000000004</v>
      </c>
      <c r="G13" s="184">
        <v>6.8</v>
      </c>
      <c r="H13" s="184">
        <v>0.22</v>
      </c>
      <c r="I13" s="184">
        <v>10.8</v>
      </c>
      <c r="J13" s="185" t="s">
        <v>316</v>
      </c>
      <c r="K13" s="185"/>
      <c r="L13" s="184">
        <v>12.2</v>
      </c>
      <c r="M13" s="190">
        <v>0.03</v>
      </c>
      <c r="N13" s="134" t="s">
        <v>317</v>
      </c>
      <c r="O13" s="158" t="s">
        <v>317</v>
      </c>
    </row>
    <row r="14" spans="1:15" ht="24.95" customHeight="1" x14ac:dyDescent="0.15">
      <c r="A14" s="189" t="s">
        <v>70</v>
      </c>
      <c r="B14" s="147" t="s">
        <v>71</v>
      </c>
      <c r="C14" s="182" t="s">
        <v>340</v>
      </c>
      <c r="D14" s="183">
        <v>42304</v>
      </c>
      <c r="E14" s="184">
        <v>46</v>
      </c>
      <c r="F14" s="184">
        <v>14.7</v>
      </c>
      <c r="G14" s="184">
        <v>20.8</v>
      </c>
      <c r="H14" s="184">
        <v>0.5</v>
      </c>
      <c r="I14" s="184">
        <v>43.2</v>
      </c>
      <c r="J14" s="185" t="s">
        <v>316</v>
      </c>
      <c r="K14" s="185"/>
      <c r="L14" s="184">
        <v>11.2</v>
      </c>
      <c r="M14" s="190">
        <v>0.24</v>
      </c>
      <c r="N14" s="134" t="s">
        <v>317</v>
      </c>
      <c r="O14" s="158" t="s">
        <v>317</v>
      </c>
    </row>
    <row r="15" spans="1:15" ht="24.95" customHeight="1" x14ac:dyDescent="0.15">
      <c r="A15" s="189" t="s">
        <v>97</v>
      </c>
      <c r="B15" s="147" t="s">
        <v>98</v>
      </c>
      <c r="C15" s="182" t="s">
        <v>341</v>
      </c>
      <c r="D15" s="183">
        <v>42186</v>
      </c>
      <c r="E15" s="184">
        <v>36.4</v>
      </c>
      <c r="F15" s="184">
        <v>6.6</v>
      </c>
      <c r="G15" s="184">
        <v>20.6</v>
      </c>
      <c r="H15" s="184">
        <v>0.28000000000000003</v>
      </c>
      <c r="I15" s="184">
        <v>12.1</v>
      </c>
      <c r="J15" s="185" t="s">
        <v>316</v>
      </c>
      <c r="K15" s="185"/>
      <c r="L15" s="184">
        <v>7.28</v>
      </c>
      <c r="M15" s="190">
        <v>0.03</v>
      </c>
      <c r="N15" s="134" t="s">
        <v>317</v>
      </c>
      <c r="O15" s="134" t="s">
        <v>317</v>
      </c>
    </row>
    <row r="16" spans="1:15" ht="24.95" customHeight="1" x14ac:dyDescent="0.15">
      <c r="A16" s="189" t="s">
        <v>342</v>
      </c>
      <c r="B16" s="147" t="s">
        <v>91</v>
      </c>
      <c r="C16" s="182" t="s">
        <v>343</v>
      </c>
      <c r="D16" s="183">
        <v>42262</v>
      </c>
      <c r="E16" s="184">
        <v>33.799999999999997</v>
      </c>
      <c r="F16" s="184">
        <v>7.7</v>
      </c>
      <c r="G16" s="184">
        <v>12.5</v>
      </c>
      <c r="H16" s="184">
        <v>0.11</v>
      </c>
      <c r="I16" s="184">
        <v>13.6</v>
      </c>
      <c r="J16" s="185" t="s">
        <v>316</v>
      </c>
      <c r="K16" s="185"/>
      <c r="L16" s="184">
        <v>6.21</v>
      </c>
      <c r="M16" s="190">
        <v>0.05</v>
      </c>
      <c r="N16" s="134" t="s">
        <v>317</v>
      </c>
      <c r="O16" s="134" t="s">
        <v>317</v>
      </c>
    </row>
    <row r="17" spans="1:15" s="188" customFormat="1" ht="24.95" customHeight="1" x14ac:dyDescent="0.15">
      <c r="A17" s="181" t="s">
        <v>344</v>
      </c>
      <c r="B17" s="168" t="s">
        <v>345</v>
      </c>
      <c r="C17" s="182" t="s">
        <v>346</v>
      </c>
      <c r="D17" s="183">
        <v>42186</v>
      </c>
      <c r="E17" s="184">
        <v>36.200000000000003</v>
      </c>
      <c r="F17" s="184">
        <v>9.4</v>
      </c>
      <c r="G17" s="184">
        <v>10.4</v>
      </c>
      <c r="H17" s="184">
        <v>0.22</v>
      </c>
      <c r="I17" s="184">
        <v>24.1</v>
      </c>
      <c r="J17" s="185" t="s">
        <v>316</v>
      </c>
      <c r="K17" s="185"/>
      <c r="L17" s="184">
        <v>5.52</v>
      </c>
      <c r="M17" s="190">
        <v>0.04</v>
      </c>
      <c r="N17" s="134" t="s">
        <v>317</v>
      </c>
      <c r="O17" s="158">
        <v>0.01</v>
      </c>
    </row>
    <row r="18" spans="1:15" s="188" customFormat="1" ht="24.95" customHeight="1" x14ac:dyDescent="0.15">
      <c r="A18" s="181" t="s">
        <v>347</v>
      </c>
      <c r="B18" s="168" t="s">
        <v>348</v>
      </c>
      <c r="C18" s="182" t="s">
        <v>349</v>
      </c>
      <c r="D18" s="183">
        <v>42226</v>
      </c>
      <c r="E18" s="192">
        <v>53.2</v>
      </c>
      <c r="F18" s="192">
        <v>8.8000000000000007</v>
      </c>
      <c r="G18" s="192">
        <v>20.5</v>
      </c>
      <c r="H18" s="192">
        <v>0.11</v>
      </c>
      <c r="I18" s="192">
        <v>11.9</v>
      </c>
      <c r="J18" s="196" t="s">
        <v>316</v>
      </c>
      <c r="K18" s="185"/>
      <c r="L18" s="192">
        <v>8.6999999999999993</v>
      </c>
      <c r="M18" s="193">
        <v>0.05</v>
      </c>
      <c r="N18" s="185" t="s">
        <v>317</v>
      </c>
      <c r="O18" s="185" t="s">
        <v>317</v>
      </c>
    </row>
    <row r="19" spans="1:15" s="188" customFormat="1" ht="24.95" customHeight="1" x14ac:dyDescent="0.15">
      <c r="A19" s="181" t="s">
        <v>342</v>
      </c>
      <c r="B19" s="147" t="s">
        <v>350</v>
      </c>
      <c r="C19" s="182" t="s">
        <v>351</v>
      </c>
      <c r="D19" s="183">
        <v>42219</v>
      </c>
      <c r="E19" s="184">
        <v>56.4</v>
      </c>
      <c r="F19" s="184">
        <v>8.9</v>
      </c>
      <c r="G19" s="184">
        <v>15.4</v>
      </c>
      <c r="H19" s="184">
        <v>0.24</v>
      </c>
      <c r="I19" s="184">
        <v>16.7</v>
      </c>
      <c r="J19" s="185" t="s">
        <v>316</v>
      </c>
      <c r="K19" s="185"/>
      <c r="L19" s="184">
        <v>13.7</v>
      </c>
      <c r="M19" s="190">
        <v>0.11</v>
      </c>
      <c r="N19" s="134" t="s">
        <v>317</v>
      </c>
      <c r="O19" s="185" t="s">
        <v>317</v>
      </c>
    </row>
    <row r="20" spans="1:15" ht="24.95" customHeight="1" x14ac:dyDescent="0.15">
      <c r="A20" s="200" t="s">
        <v>92</v>
      </c>
      <c r="B20" s="201" t="s">
        <v>352</v>
      </c>
      <c r="C20" s="202" t="s">
        <v>353</v>
      </c>
      <c r="D20" s="203">
        <v>42228</v>
      </c>
      <c r="E20" s="204">
        <v>19.899999999999999</v>
      </c>
      <c r="F20" s="204">
        <v>2.2000000000000002</v>
      </c>
      <c r="G20" s="204">
        <v>4.2</v>
      </c>
      <c r="H20" s="204" t="s">
        <v>317</v>
      </c>
      <c r="I20" s="204">
        <v>4.2</v>
      </c>
      <c r="J20" s="205" t="s">
        <v>316</v>
      </c>
      <c r="K20" s="205"/>
      <c r="L20" s="204">
        <v>6.44</v>
      </c>
      <c r="M20" s="206">
        <v>0.01</v>
      </c>
      <c r="N20" s="207" t="s">
        <v>317</v>
      </c>
      <c r="O20" s="207" t="s">
        <v>317</v>
      </c>
    </row>
    <row r="21" spans="1:15" ht="24.95" customHeight="1" thickBot="1" x14ac:dyDescent="0.2">
      <c r="A21" s="200" t="s">
        <v>191</v>
      </c>
      <c r="B21" s="201" t="s">
        <v>354</v>
      </c>
      <c r="C21" s="202" t="s">
        <v>355</v>
      </c>
      <c r="D21" s="203">
        <v>42220</v>
      </c>
      <c r="E21" s="204">
        <v>44.8</v>
      </c>
      <c r="F21" s="204">
        <v>7.8</v>
      </c>
      <c r="G21" s="204">
        <v>16.399999999999999</v>
      </c>
      <c r="H21" s="204">
        <v>0.64</v>
      </c>
      <c r="I21" s="204">
        <v>17.100000000000001</v>
      </c>
      <c r="J21" s="205" t="s">
        <v>316</v>
      </c>
      <c r="K21" s="205"/>
      <c r="L21" s="208">
        <v>17.8</v>
      </c>
      <c r="M21" s="209">
        <v>0.14000000000000001</v>
      </c>
      <c r="N21" s="206" t="s">
        <v>317</v>
      </c>
      <c r="O21" s="207" t="s">
        <v>317</v>
      </c>
    </row>
    <row r="22" spans="1:15" ht="27.75" customHeight="1" x14ac:dyDescent="0.15">
      <c r="A22" s="313" t="s">
        <v>356</v>
      </c>
      <c r="B22" s="314"/>
      <c r="C22" s="314"/>
      <c r="D22" s="315"/>
      <c r="E22" s="210" t="s">
        <v>357</v>
      </c>
      <c r="F22" s="210" t="s">
        <v>357</v>
      </c>
      <c r="G22" s="210" t="s">
        <v>357</v>
      </c>
      <c r="H22" s="210" t="s">
        <v>357</v>
      </c>
      <c r="I22" s="210" t="s">
        <v>357</v>
      </c>
      <c r="J22" s="211" t="s">
        <v>357</v>
      </c>
      <c r="K22" s="212" t="s">
        <v>357</v>
      </c>
      <c r="L22" s="210" t="s">
        <v>357</v>
      </c>
      <c r="M22" s="213">
        <v>25</v>
      </c>
      <c r="N22" s="213" t="s">
        <v>357</v>
      </c>
      <c r="O22" s="213">
        <v>10</v>
      </c>
    </row>
    <row r="23" spans="1:15" ht="20.100000000000001" customHeight="1" x14ac:dyDescent="0.15">
      <c r="D23" s="215"/>
      <c r="E23"/>
    </row>
    <row r="24" spans="1:15" ht="20.100000000000001" customHeight="1" x14ac:dyDescent="0.15">
      <c r="D24" s="215"/>
    </row>
    <row r="25" spans="1:15" ht="20.100000000000001" customHeight="1" x14ac:dyDescent="0.15">
      <c r="D25" s="216"/>
    </row>
    <row r="26" spans="1:15" ht="20.100000000000001" customHeight="1" x14ac:dyDescent="0.15">
      <c r="D26" s="216"/>
    </row>
    <row r="27" spans="1:15" ht="20.100000000000001" customHeight="1" x14ac:dyDescent="0.15">
      <c r="D27" s="216"/>
    </row>
    <row r="28" spans="1:15" ht="20.100000000000001" customHeight="1" x14ac:dyDescent="0.15">
      <c r="D28" s="217"/>
    </row>
    <row r="29" spans="1:15" ht="20.100000000000001" customHeight="1" x14ac:dyDescent="0.15">
      <c r="D29" s="215"/>
    </row>
    <row r="30" spans="1:15" ht="20.100000000000001" customHeight="1" x14ac:dyDescent="0.15">
      <c r="D30" s="177"/>
    </row>
  </sheetData>
  <mergeCells count="5">
    <mergeCell ref="A2:A3"/>
    <mergeCell ref="B2:B3"/>
    <mergeCell ref="C2:C3"/>
    <mergeCell ref="D2:D3"/>
    <mergeCell ref="A22:D22"/>
  </mergeCells>
  <phoneticPr fontId="2"/>
  <pageMargins left="0.82677165354330717" right="0.64" top="1.18" bottom="0.78740157480314965" header="0.91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8" sqref="K8"/>
    </sheetView>
  </sheetViews>
  <sheetFormatPr defaultRowHeight="13.5" x14ac:dyDescent="0.15"/>
  <cols>
    <col min="1" max="1" width="10.375" style="131" customWidth="1"/>
    <col min="2" max="2" width="15.75" style="131" bestFit="1" customWidth="1"/>
    <col min="3" max="3" width="8.375" style="131" customWidth="1"/>
    <col min="4" max="4" width="10.75" style="131" customWidth="1"/>
    <col min="5" max="10" width="8.625" style="131" customWidth="1"/>
    <col min="11" max="11" width="11.375" style="131" customWidth="1"/>
    <col min="12" max="15" width="8.625" style="131" customWidth="1"/>
    <col min="16" max="256" width="9" style="131"/>
    <col min="257" max="257" width="10.375" style="131" customWidth="1"/>
    <col min="258" max="258" width="15.75" style="131" bestFit="1" customWidth="1"/>
    <col min="259" max="259" width="8.375" style="131" customWidth="1"/>
    <col min="260" max="260" width="10.75" style="131" customWidth="1"/>
    <col min="261" max="266" width="8.625" style="131" customWidth="1"/>
    <col min="267" max="267" width="11.375" style="131" customWidth="1"/>
    <col min="268" max="271" width="8.625" style="131" customWidth="1"/>
    <col min="272" max="512" width="9" style="131"/>
    <col min="513" max="513" width="10.375" style="131" customWidth="1"/>
    <col min="514" max="514" width="15.75" style="131" bestFit="1" customWidth="1"/>
    <col min="515" max="515" width="8.375" style="131" customWidth="1"/>
    <col min="516" max="516" width="10.75" style="131" customWidth="1"/>
    <col min="517" max="522" width="8.625" style="131" customWidth="1"/>
    <col min="523" max="523" width="11.375" style="131" customWidth="1"/>
    <col min="524" max="527" width="8.625" style="131" customWidth="1"/>
    <col min="528" max="768" width="9" style="131"/>
    <col min="769" max="769" width="10.375" style="131" customWidth="1"/>
    <col min="770" max="770" width="15.75" style="131" bestFit="1" customWidth="1"/>
    <col min="771" max="771" width="8.375" style="131" customWidth="1"/>
    <col min="772" max="772" width="10.75" style="131" customWidth="1"/>
    <col min="773" max="778" width="8.625" style="131" customWidth="1"/>
    <col min="779" max="779" width="11.375" style="131" customWidth="1"/>
    <col min="780" max="783" width="8.625" style="131" customWidth="1"/>
    <col min="784" max="1024" width="9" style="131"/>
    <col min="1025" max="1025" width="10.375" style="131" customWidth="1"/>
    <col min="1026" max="1026" width="15.75" style="131" bestFit="1" customWidth="1"/>
    <col min="1027" max="1027" width="8.375" style="131" customWidth="1"/>
    <col min="1028" max="1028" width="10.75" style="131" customWidth="1"/>
    <col min="1029" max="1034" width="8.625" style="131" customWidth="1"/>
    <col min="1035" max="1035" width="11.375" style="131" customWidth="1"/>
    <col min="1036" max="1039" width="8.625" style="131" customWidth="1"/>
    <col min="1040" max="1280" width="9" style="131"/>
    <col min="1281" max="1281" width="10.375" style="131" customWidth="1"/>
    <col min="1282" max="1282" width="15.75" style="131" bestFit="1" customWidth="1"/>
    <col min="1283" max="1283" width="8.375" style="131" customWidth="1"/>
    <col min="1284" max="1284" width="10.75" style="131" customWidth="1"/>
    <col min="1285" max="1290" width="8.625" style="131" customWidth="1"/>
    <col min="1291" max="1291" width="11.375" style="131" customWidth="1"/>
    <col min="1292" max="1295" width="8.625" style="131" customWidth="1"/>
    <col min="1296" max="1536" width="9" style="131"/>
    <col min="1537" max="1537" width="10.375" style="131" customWidth="1"/>
    <col min="1538" max="1538" width="15.75" style="131" bestFit="1" customWidth="1"/>
    <col min="1539" max="1539" width="8.375" style="131" customWidth="1"/>
    <col min="1540" max="1540" width="10.75" style="131" customWidth="1"/>
    <col min="1541" max="1546" width="8.625" style="131" customWidth="1"/>
    <col min="1547" max="1547" width="11.375" style="131" customWidth="1"/>
    <col min="1548" max="1551" width="8.625" style="131" customWidth="1"/>
    <col min="1552" max="1792" width="9" style="131"/>
    <col min="1793" max="1793" width="10.375" style="131" customWidth="1"/>
    <col min="1794" max="1794" width="15.75" style="131" bestFit="1" customWidth="1"/>
    <col min="1795" max="1795" width="8.375" style="131" customWidth="1"/>
    <col min="1796" max="1796" width="10.75" style="131" customWidth="1"/>
    <col min="1797" max="1802" width="8.625" style="131" customWidth="1"/>
    <col min="1803" max="1803" width="11.375" style="131" customWidth="1"/>
    <col min="1804" max="1807" width="8.625" style="131" customWidth="1"/>
    <col min="1808" max="2048" width="9" style="131"/>
    <col min="2049" max="2049" width="10.375" style="131" customWidth="1"/>
    <col min="2050" max="2050" width="15.75" style="131" bestFit="1" customWidth="1"/>
    <col min="2051" max="2051" width="8.375" style="131" customWidth="1"/>
    <col min="2052" max="2052" width="10.75" style="131" customWidth="1"/>
    <col min="2053" max="2058" width="8.625" style="131" customWidth="1"/>
    <col min="2059" max="2059" width="11.375" style="131" customWidth="1"/>
    <col min="2060" max="2063" width="8.625" style="131" customWidth="1"/>
    <col min="2064" max="2304" width="9" style="131"/>
    <col min="2305" max="2305" width="10.375" style="131" customWidth="1"/>
    <col min="2306" max="2306" width="15.75" style="131" bestFit="1" customWidth="1"/>
    <col min="2307" max="2307" width="8.375" style="131" customWidth="1"/>
    <col min="2308" max="2308" width="10.75" style="131" customWidth="1"/>
    <col min="2309" max="2314" width="8.625" style="131" customWidth="1"/>
    <col min="2315" max="2315" width="11.375" style="131" customWidth="1"/>
    <col min="2316" max="2319" width="8.625" style="131" customWidth="1"/>
    <col min="2320" max="2560" width="9" style="131"/>
    <col min="2561" max="2561" width="10.375" style="131" customWidth="1"/>
    <col min="2562" max="2562" width="15.75" style="131" bestFit="1" customWidth="1"/>
    <col min="2563" max="2563" width="8.375" style="131" customWidth="1"/>
    <col min="2564" max="2564" width="10.75" style="131" customWidth="1"/>
    <col min="2565" max="2570" width="8.625" style="131" customWidth="1"/>
    <col min="2571" max="2571" width="11.375" style="131" customWidth="1"/>
    <col min="2572" max="2575" width="8.625" style="131" customWidth="1"/>
    <col min="2576" max="2816" width="9" style="131"/>
    <col min="2817" max="2817" width="10.375" style="131" customWidth="1"/>
    <col min="2818" max="2818" width="15.75" style="131" bestFit="1" customWidth="1"/>
    <col min="2819" max="2819" width="8.375" style="131" customWidth="1"/>
    <col min="2820" max="2820" width="10.75" style="131" customWidth="1"/>
    <col min="2821" max="2826" width="8.625" style="131" customWidth="1"/>
    <col min="2827" max="2827" width="11.375" style="131" customWidth="1"/>
    <col min="2828" max="2831" width="8.625" style="131" customWidth="1"/>
    <col min="2832" max="3072" width="9" style="131"/>
    <col min="3073" max="3073" width="10.375" style="131" customWidth="1"/>
    <col min="3074" max="3074" width="15.75" style="131" bestFit="1" customWidth="1"/>
    <col min="3075" max="3075" width="8.375" style="131" customWidth="1"/>
    <col min="3076" max="3076" width="10.75" style="131" customWidth="1"/>
    <col min="3077" max="3082" width="8.625" style="131" customWidth="1"/>
    <col min="3083" max="3083" width="11.375" style="131" customWidth="1"/>
    <col min="3084" max="3087" width="8.625" style="131" customWidth="1"/>
    <col min="3088" max="3328" width="9" style="131"/>
    <col min="3329" max="3329" width="10.375" style="131" customWidth="1"/>
    <col min="3330" max="3330" width="15.75" style="131" bestFit="1" customWidth="1"/>
    <col min="3331" max="3331" width="8.375" style="131" customWidth="1"/>
    <col min="3332" max="3332" width="10.75" style="131" customWidth="1"/>
    <col min="3333" max="3338" width="8.625" style="131" customWidth="1"/>
    <col min="3339" max="3339" width="11.375" style="131" customWidth="1"/>
    <col min="3340" max="3343" width="8.625" style="131" customWidth="1"/>
    <col min="3344" max="3584" width="9" style="131"/>
    <col min="3585" max="3585" width="10.375" style="131" customWidth="1"/>
    <col min="3586" max="3586" width="15.75" style="131" bestFit="1" customWidth="1"/>
    <col min="3587" max="3587" width="8.375" style="131" customWidth="1"/>
    <col min="3588" max="3588" width="10.75" style="131" customWidth="1"/>
    <col min="3589" max="3594" width="8.625" style="131" customWidth="1"/>
    <col min="3595" max="3595" width="11.375" style="131" customWidth="1"/>
    <col min="3596" max="3599" width="8.625" style="131" customWidth="1"/>
    <col min="3600" max="3840" width="9" style="131"/>
    <col min="3841" max="3841" width="10.375" style="131" customWidth="1"/>
    <col min="3842" max="3842" width="15.75" style="131" bestFit="1" customWidth="1"/>
    <col min="3843" max="3843" width="8.375" style="131" customWidth="1"/>
    <col min="3844" max="3844" width="10.75" style="131" customWidth="1"/>
    <col min="3845" max="3850" width="8.625" style="131" customWidth="1"/>
    <col min="3851" max="3851" width="11.375" style="131" customWidth="1"/>
    <col min="3852" max="3855" width="8.625" style="131" customWidth="1"/>
    <col min="3856" max="4096" width="9" style="131"/>
    <col min="4097" max="4097" width="10.375" style="131" customWidth="1"/>
    <col min="4098" max="4098" width="15.75" style="131" bestFit="1" customWidth="1"/>
    <col min="4099" max="4099" width="8.375" style="131" customWidth="1"/>
    <col min="4100" max="4100" width="10.75" style="131" customWidth="1"/>
    <col min="4101" max="4106" width="8.625" style="131" customWidth="1"/>
    <col min="4107" max="4107" width="11.375" style="131" customWidth="1"/>
    <col min="4108" max="4111" width="8.625" style="131" customWidth="1"/>
    <col min="4112" max="4352" width="9" style="131"/>
    <col min="4353" max="4353" width="10.375" style="131" customWidth="1"/>
    <col min="4354" max="4354" width="15.75" style="131" bestFit="1" customWidth="1"/>
    <col min="4355" max="4355" width="8.375" style="131" customWidth="1"/>
    <col min="4356" max="4356" width="10.75" style="131" customWidth="1"/>
    <col min="4357" max="4362" width="8.625" style="131" customWidth="1"/>
    <col min="4363" max="4363" width="11.375" style="131" customWidth="1"/>
    <col min="4364" max="4367" width="8.625" style="131" customWidth="1"/>
    <col min="4368" max="4608" width="9" style="131"/>
    <col min="4609" max="4609" width="10.375" style="131" customWidth="1"/>
    <col min="4610" max="4610" width="15.75" style="131" bestFit="1" customWidth="1"/>
    <col min="4611" max="4611" width="8.375" style="131" customWidth="1"/>
    <col min="4612" max="4612" width="10.75" style="131" customWidth="1"/>
    <col min="4613" max="4618" width="8.625" style="131" customWidth="1"/>
    <col min="4619" max="4619" width="11.375" style="131" customWidth="1"/>
    <col min="4620" max="4623" width="8.625" style="131" customWidth="1"/>
    <col min="4624" max="4864" width="9" style="131"/>
    <col min="4865" max="4865" width="10.375" style="131" customWidth="1"/>
    <col min="4866" max="4866" width="15.75" style="131" bestFit="1" customWidth="1"/>
    <col min="4867" max="4867" width="8.375" style="131" customWidth="1"/>
    <col min="4868" max="4868" width="10.75" style="131" customWidth="1"/>
    <col min="4869" max="4874" width="8.625" style="131" customWidth="1"/>
    <col min="4875" max="4875" width="11.375" style="131" customWidth="1"/>
    <col min="4876" max="4879" width="8.625" style="131" customWidth="1"/>
    <col min="4880" max="5120" width="9" style="131"/>
    <col min="5121" max="5121" width="10.375" style="131" customWidth="1"/>
    <col min="5122" max="5122" width="15.75" style="131" bestFit="1" customWidth="1"/>
    <col min="5123" max="5123" width="8.375" style="131" customWidth="1"/>
    <col min="5124" max="5124" width="10.75" style="131" customWidth="1"/>
    <col min="5125" max="5130" width="8.625" style="131" customWidth="1"/>
    <col min="5131" max="5131" width="11.375" style="131" customWidth="1"/>
    <col min="5132" max="5135" width="8.625" style="131" customWidth="1"/>
    <col min="5136" max="5376" width="9" style="131"/>
    <col min="5377" max="5377" width="10.375" style="131" customWidth="1"/>
    <col min="5378" max="5378" width="15.75" style="131" bestFit="1" customWidth="1"/>
    <col min="5379" max="5379" width="8.375" style="131" customWidth="1"/>
    <col min="5380" max="5380" width="10.75" style="131" customWidth="1"/>
    <col min="5381" max="5386" width="8.625" style="131" customWidth="1"/>
    <col min="5387" max="5387" width="11.375" style="131" customWidth="1"/>
    <col min="5388" max="5391" width="8.625" style="131" customWidth="1"/>
    <col min="5392" max="5632" width="9" style="131"/>
    <col min="5633" max="5633" width="10.375" style="131" customWidth="1"/>
    <col min="5634" max="5634" width="15.75" style="131" bestFit="1" customWidth="1"/>
    <col min="5635" max="5635" width="8.375" style="131" customWidth="1"/>
    <col min="5636" max="5636" width="10.75" style="131" customWidth="1"/>
    <col min="5637" max="5642" width="8.625" style="131" customWidth="1"/>
    <col min="5643" max="5643" width="11.375" style="131" customWidth="1"/>
    <col min="5644" max="5647" width="8.625" style="131" customWidth="1"/>
    <col min="5648" max="5888" width="9" style="131"/>
    <col min="5889" max="5889" width="10.375" style="131" customWidth="1"/>
    <col min="5890" max="5890" width="15.75" style="131" bestFit="1" customWidth="1"/>
    <col min="5891" max="5891" width="8.375" style="131" customWidth="1"/>
    <col min="5892" max="5892" width="10.75" style="131" customWidth="1"/>
    <col min="5893" max="5898" width="8.625" style="131" customWidth="1"/>
    <col min="5899" max="5899" width="11.375" style="131" customWidth="1"/>
    <col min="5900" max="5903" width="8.625" style="131" customWidth="1"/>
    <col min="5904" max="6144" width="9" style="131"/>
    <col min="6145" max="6145" width="10.375" style="131" customWidth="1"/>
    <col min="6146" max="6146" width="15.75" style="131" bestFit="1" customWidth="1"/>
    <col min="6147" max="6147" width="8.375" style="131" customWidth="1"/>
    <col min="6148" max="6148" width="10.75" style="131" customWidth="1"/>
    <col min="6149" max="6154" width="8.625" style="131" customWidth="1"/>
    <col min="6155" max="6155" width="11.375" style="131" customWidth="1"/>
    <col min="6156" max="6159" width="8.625" style="131" customWidth="1"/>
    <col min="6160" max="6400" width="9" style="131"/>
    <col min="6401" max="6401" width="10.375" style="131" customWidth="1"/>
    <col min="6402" max="6402" width="15.75" style="131" bestFit="1" customWidth="1"/>
    <col min="6403" max="6403" width="8.375" style="131" customWidth="1"/>
    <col min="6404" max="6404" width="10.75" style="131" customWidth="1"/>
    <col min="6405" max="6410" width="8.625" style="131" customWidth="1"/>
    <col min="6411" max="6411" width="11.375" style="131" customWidth="1"/>
    <col min="6412" max="6415" width="8.625" style="131" customWidth="1"/>
    <col min="6416" max="6656" width="9" style="131"/>
    <col min="6657" max="6657" width="10.375" style="131" customWidth="1"/>
    <col min="6658" max="6658" width="15.75" style="131" bestFit="1" customWidth="1"/>
    <col min="6659" max="6659" width="8.375" style="131" customWidth="1"/>
    <col min="6660" max="6660" width="10.75" style="131" customWidth="1"/>
    <col min="6661" max="6666" width="8.625" style="131" customWidth="1"/>
    <col min="6667" max="6667" width="11.375" style="131" customWidth="1"/>
    <col min="6668" max="6671" width="8.625" style="131" customWidth="1"/>
    <col min="6672" max="6912" width="9" style="131"/>
    <col min="6913" max="6913" width="10.375" style="131" customWidth="1"/>
    <col min="6914" max="6914" width="15.75" style="131" bestFit="1" customWidth="1"/>
    <col min="6915" max="6915" width="8.375" style="131" customWidth="1"/>
    <col min="6916" max="6916" width="10.75" style="131" customWidth="1"/>
    <col min="6917" max="6922" width="8.625" style="131" customWidth="1"/>
    <col min="6923" max="6923" width="11.375" style="131" customWidth="1"/>
    <col min="6924" max="6927" width="8.625" style="131" customWidth="1"/>
    <col min="6928" max="7168" width="9" style="131"/>
    <col min="7169" max="7169" width="10.375" style="131" customWidth="1"/>
    <col min="7170" max="7170" width="15.75" style="131" bestFit="1" customWidth="1"/>
    <col min="7171" max="7171" width="8.375" style="131" customWidth="1"/>
    <col min="7172" max="7172" width="10.75" style="131" customWidth="1"/>
    <col min="7173" max="7178" width="8.625" style="131" customWidth="1"/>
    <col min="7179" max="7179" width="11.375" style="131" customWidth="1"/>
    <col min="7180" max="7183" width="8.625" style="131" customWidth="1"/>
    <col min="7184" max="7424" width="9" style="131"/>
    <col min="7425" max="7425" width="10.375" style="131" customWidth="1"/>
    <col min="7426" max="7426" width="15.75" style="131" bestFit="1" customWidth="1"/>
    <col min="7427" max="7427" width="8.375" style="131" customWidth="1"/>
    <col min="7428" max="7428" width="10.75" style="131" customWidth="1"/>
    <col min="7429" max="7434" width="8.625" style="131" customWidth="1"/>
    <col min="7435" max="7435" width="11.375" style="131" customWidth="1"/>
    <col min="7436" max="7439" width="8.625" style="131" customWidth="1"/>
    <col min="7440" max="7680" width="9" style="131"/>
    <col min="7681" max="7681" width="10.375" style="131" customWidth="1"/>
    <col min="7682" max="7682" width="15.75" style="131" bestFit="1" customWidth="1"/>
    <col min="7683" max="7683" width="8.375" style="131" customWidth="1"/>
    <col min="7684" max="7684" width="10.75" style="131" customWidth="1"/>
    <col min="7685" max="7690" width="8.625" style="131" customWidth="1"/>
    <col min="7691" max="7691" width="11.375" style="131" customWidth="1"/>
    <col min="7692" max="7695" width="8.625" style="131" customWidth="1"/>
    <col min="7696" max="7936" width="9" style="131"/>
    <col min="7937" max="7937" width="10.375" style="131" customWidth="1"/>
    <col min="7938" max="7938" width="15.75" style="131" bestFit="1" customWidth="1"/>
    <col min="7939" max="7939" width="8.375" style="131" customWidth="1"/>
    <col min="7940" max="7940" width="10.75" style="131" customWidth="1"/>
    <col min="7941" max="7946" width="8.625" style="131" customWidth="1"/>
    <col min="7947" max="7947" width="11.375" style="131" customWidth="1"/>
    <col min="7948" max="7951" width="8.625" style="131" customWidth="1"/>
    <col min="7952" max="8192" width="9" style="131"/>
    <col min="8193" max="8193" width="10.375" style="131" customWidth="1"/>
    <col min="8194" max="8194" width="15.75" style="131" bestFit="1" customWidth="1"/>
    <col min="8195" max="8195" width="8.375" style="131" customWidth="1"/>
    <col min="8196" max="8196" width="10.75" style="131" customWidth="1"/>
    <col min="8197" max="8202" width="8.625" style="131" customWidth="1"/>
    <col min="8203" max="8203" width="11.375" style="131" customWidth="1"/>
    <col min="8204" max="8207" width="8.625" style="131" customWidth="1"/>
    <col min="8208" max="8448" width="9" style="131"/>
    <col min="8449" max="8449" width="10.375" style="131" customWidth="1"/>
    <col min="8450" max="8450" width="15.75" style="131" bestFit="1" customWidth="1"/>
    <col min="8451" max="8451" width="8.375" style="131" customWidth="1"/>
    <col min="8452" max="8452" width="10.75" style="131" customWidth="1"/>
    <col min="8453" max="8458" width="8.625" style="131" customWidth="1"/>
    <col min="8459" max="8459" width="11.375" style="131" customWidth="1"/>
    <col min="8460" max="8463" width="8.625" style="131" customWidth="1"/>
    <col min="8464" max="8704" width="9" style="131"/>
    <col min="8705" max="8705" width="10.375" style="131" customWidth="1"/>
    <col min="8706" max="8706" width="15.75" style="131" bestFit="1" customWidth="1"/>
    <col min="8707" max="8707" width="8.375" style="131" customWidth="1"/>
    <col min="8708" max="8708" width="10.75" style="131" customWidth="1"/>
    <col min="8709" max="8714" width="8.625" style="131" customWidth="1"/>
    <col min="8715" max="8715" width="11.375" style="131" customWidth="1"/>
    <col min="8716" max="8719" width="8.625" style="131" customWidth="1"/>
    <col min="8720" max="8960" width="9" style="131"/>
    <col min="8961" max="8961" width="10.375" style="131" customWidth="1"/>
    <col min="8962" max="8962" width="15.75" style="131" bestFit="1" customWidth="1"/>
    <col min="8963" max="8963" width="8.375" style="131" customWidth="1"/>
    <col min="8964" max="8964" width="10.75" style="131" customWidth="1"/>
    <col min="8965" max="8970" width="8.625" style="131" customWidth="1"/>
    <col min="8971" max="8971" width="11.375" style="131" customWidth="1"/>
    <col min="8972" max="8975" width="8.625" style="131" customWidth="1"/>
    <col min="8976" max="9216" width="9" style="131"/>
    <col min="9217" max="9217" width="10.375" style="131" customWidth="1"/>
    <col min="9218" max="9218" width="15.75" style="131" bestFit="1" customWidth="1"/>
    <col min="9219" max="9219" width="8.375" style="131" customWidth="1"/>
    <col min="9220" max="9220" width="10.75" style="131" customWidth="1"/>
    <col min="9221" max="9226" width="8.625" style="131" customWidth="1"/>
    <col min="9227" max="9227" width="11.375" style="131" customWidth="1"/>
    <col min="9228" max="9231" width="8.625" style="131" customWidth="1"/>
    <col min="9232" max="9472" width="9" style="131"/>
    <col min="9473" max="9473" width="10.375" style="131" customWidth="1"/>
    <col min="9474" max="9474" width="15.75" style="131" bestFit="1" customWidth="1"/>
    <col min="9475" max="9475" width="8.375" style="131" customWidth="1"/>
    <col min="9476" max="9476" width="10.75" style="131" customWidth="1"/>
    <col min="9477" max="9482" width="8.625" style="131" customWidth="1"/>
    <col min="9483" max="9483" width="11.375" style="131" customWidth="1"/>
    <col min="9484" max="9487" width="8.625" style="131" customWidth="1"/>
    <col min="9488" max="9728" width="9" style="131"/>
    <col min="9729" max="9729" width="10.375" style="131" customWidth="1"/>
    <col min="9730" max="9730" width="15.75" style="131" bestFit="1" customWidth="1"/>
    <col min="9731" max="9731" width="8.375" style="131" customWidth="1"/>
    <col min="9732" max="9732" width="10.75" style="131" customWidth="1"/>
    <col min="9733" max="9738" width="8.625" style="131" customWidth="1"/>
    <col min="9739" max="9739" width="11.375" style="131" customWidth="1"/>
    <col min="9740" max="9743" width="8.625" style="131" customWidth="1"/>
    <col min="9744" max="9984" width="9" style="131"/>
    <col min="9985" max="9985" width="10.375" style="131" customWidth="1"/>
    <col min="9986" max="9986" width="15.75" style="131" bestFit="1" customWidth="1"/>
    <col min="9987" max="9987" width="8.375" style="131" customWidth="1"/>
    <col min="9988" max="9988" width="10.75" style="131" customWidth="1"/>
    <col min="9989" max="9994" width="8.625" style="131" customWidth="1"/>
    <col min="9995" max="9995" width="11.375" style="131" customWidth="1"/>
    <col min="9996" max="9999" width="8.625" style="131" customWidth="1"/>
    <col min="10000" max="10240" width="9" style="131"/>
    <col min="10241" max="10241" width="10.375" style="131" customWidth="1"/>
    <col min="10242" max="10242" width="15.75" style="131" bestFit="1" customWidth="1"/>
    <col min="10243" max="10243" width="8.375" style="131" customWidth="1"/>
    <col min="10244" max="10244" width="10.75" style="131" customWidth="1"/>
    <col min="10245" max="10250" width="8.625" style="131" customWidth="1"/>
    <col min="10251" max="10251" width="11.375" style="131" customWidth="1"/>
    <col min="10252" max="10255" width="8.625" style="131" customWidth="1"/>
    <col min="10256" max="10496" width="9" style="131"/>
    <col min="10497" max="10497" width="10.375" style="131" customWidth="1"/>
    <col min="10498" max="10498" width="15.75" style="131" bestFit="1" customWidth="1"/>
    <col min="10499" max="10499" width="8.375" style="131" customWidth="1"/>
    <col min="10500" max="10500" width="10.75" style="131" customWidth="1"/>
    <col min="10501" max="10506" width="8.625" style="131" customWidth="1"/>
    <col min="10507" max="10507" width="11.375" style="131" customWidth="1"/>
    <col min="10508" max="10511" width="8.625" style="131" customWidth="1"/>
    <col min="10512" max="10752" width="9" style="131"/>
    <col min="10753" max="10753" width="10.375" style="131" customWidth="1"/>
    <col min="10754" max="10754" width="15.75" style="131" bestFit="1" customWidth="1"/>
    <col min="10755" max="10755" width="8.375" style="131" customWidth="1"/>
    <col min="10756" max="10756" width="10.75" style="131" customWidth="1"/>
    <col min="10757" max="10762" width="8.625" style="131" customWidth="1"/>
    <col min="10763" max="10763" width="11.375" style="131" customWidth="1"/>
    <col min="10764" max="10767" width="8.625" style="131" customWidth="1"/>
    <col min="10768" max="11008" width="9" style="131"/>
    <col min="11009" max="11009" width="10.375" style="131" customWidth="1"/>
    <col min="11010" max="11010" width="15.75" style="131" bestFit="1" customWidth="1"/>
    <col min="11011" max="11011" width="8.375" style="131" customWidth="1"/>
    <col min="11012" max="11012" width="10.75" style="131" customWidth="1"/>
    <col min="11013" max="11018" width="8.625" style="131" customWidth="1"/>
    <col min="11019" max="11019" width="11.375" style="131" customWidth="1"/>
    <col min="11020" max="11023" width="8.625" style="131" customWidth="1"/>
    <col min="11024" max="11264" width="9" style="131"/>
    <col min="11265" max="11265" width="10.375" style="131" customWidth="1"/>
    <col min="11266" max="11266" width="15.75" style="131" bestFit="1" customWidth="1"/>
    <col min="11267" max="11267" width="8.375" style="131" customWidth="1"/>
    <col min="11268" max="11268" width="10.75" style="131" customWidth="1"/>
    <col min="11269" max="11274" width="8.625" style="131" customWidth="1"/>
    <col min="11275" max="11275" width="11.375" style="131" customWidth="1"/>
    <col min="11276" max="11279" width="8.625" style="131" customWidth="1"/>
    <col min="11280" max="11520" width="9" style="131"/>
    <col min="11521" max="11521" width="10.375" style="131" customWidth="1"/>
    <col min="11522" max="11522" width="15.75" style="131" bestFit="1" customWidth="1"/>
    <col min="11523" max="11523" width="8.375" style="131" customWidth="1"/>
    <col min="11524" max="11524" width="10.75" style="131" customWidth="1"/>
    <col min="11525" max="11530" width="8.625" style="131" customWidth="1"/>
    <col min="11531" max="11531" width="11.375" style="131" customWidth="1"/>
    <col min="11532" max="11535" width="8.625" style="131" customWidth="1"/>
    <col min="11536" max="11776" width="9" style="131"/>
    <col min="11777" max="11777" width="10.375" style="131" customWidth="1"/>
    <col min="11778" max="11778" width="15.75" style="131" bestFit="1" customWidth="1"/>
    <col min="11779" max="11779" width="8.375" style="131" customWidth="1"/>
    <col min="11780" max="11780" width="10.75" style="131" customWidth="1"/>
    <col min="11781" max="11786" width="8.625" style="131" customWidth="1"/>
    <col min="11787" max="11787" width="11.375" style="131" customWidth="1"/>
    <col min="11788" max="11791" width="8.625" style="131" customWidth="1"/>
    <col min="11792" max="12032" width="9" style="131"/>
    <col min="12033" max="12033" width="10.375" style="131" customWidth="1"/>
    <col min="12034" max="12034" width="15.75" style="131" bestFit="1" customWidth="1"/>
    <col min="12035" max="12035" width="8.375" style="131" customWidth="1"/>
    <col min="12036" max="12036" width="10.75" style="131" customWidth="1"/>
    <col min="12037" max="12042" width="8.625" style="131" customWidth="1"/>
    <col min="12043" max="12043" width="11.375" style="131" customWidth="1"/>
    <col min="12044" max="12047" width="8.625" style="131" customWidth="1"/>
    <col min="12048" max="12288" width="9" style="131"/>
    <col min="12289" max="12289" width="10.375" style="131" customWidth="1"/>
    <col min="12290" max="12290" width="15.75" style="131" bestFit="1" customWidth="1"/>
    <col min="12291" max="12291" width="8.375" style="131" customWidth="1"/>
    <col min="12292" max="12292" width="10.75" style="131" customWidth="1"/>
    <col min="12293" max="12298" width="8.625" style="131" customWidth="1"/>
    <col min="12299" max="12299" width="11.375" style="131" customWidth="1"/>
    <col min="12300" max="12303" width="8.625" style="131" customWidth="1"/>
    <col min="12304" max="12544" width="9" style="131"/>
    <col min="12545" max="12545" width="10.375" style="131" customWidth="1"/>
    <col min="12546" max="12546" width="15.75" style="131" bestFit="1" customWidth="1"/>
    <col min="12547" max="12547" width="8.375" style="131" customWidth="1"/>
    <col min="12548" max="12548" width="10.75" style="131" customWidth="1"/>
    <col min="12549" max="12554" width="8.625" style="131" customWidth="1"/>
    <col min="12555" max="12555" width="11.375" style="131" customWidth="1"/>
    <col min="12556" max="12559" width="8.625" style="131" customWidth="1"/>
    <col min="12560" max="12800" width="9" style="131"/>
    <col min="12801" max="12801" width="10.375" style="131" customWidth="1"/>
    <col min="12802" max="12802" width="15.75" style="131" bestFit="1" customWidth="1"/>
    <col min="12803" max="12803" width="8.375" style="131" customWidth="1"/>
    <col min="12804" max="12804" width="10.75" style="131" customWidth="1"/>
    <col min="12805" max="12810" width="8.625" style="131" customWidth="1"/>
    <col min="12811" max="12811" width="11.375" style="131" customWidth="1"/>
    <col min="12812" max="12815" width="8.625" style="131" customWidth="1"/>
    <col min="12816" max="13056" width="9" style="131"/>
    <col min="13057" max="13057" width="10.375" style="131" customWidth="1"/>
    <col min="13058" max="13058" width="15.75" style="131" bestFit="1" customWidth="1"/>
    <col min="13059" max="13059" width="8.375" style="131" customWidth="1"/>
    <col min="13060" max="13060" width="10.75" style="131" customWidth="1"/>
    <col min="13061" max="13066" width="8.625" style="131" customWidth="1"/>
    <col min="13067" max="13067" width="11.375" style="131" customWidth="1"/>
    <col min="13068" max="13071" width="8.625" style="131" customWidth="1"/>
    <col min="13072" max="13312" width="9" style="131"/>
    <col min="13313" max="13313" width="10.375" style="131" customWidth="1"/>
    <col min="13314" max="13314" width="15.75" style="131" bestFit="1" customWidth="1"/>
    <col min="13315" max="13315" width="8.375" style="131" customWidth="1"/>
    <col min="13316" max="13316" width="10.75" style="131" customWidth="1"/>
    <col min="13317" max="13322" width="8.625" style="131" customWidth="1"/>
    <col min="13323" max="13323" width="11.375" style="131" customWidth="1"/>
    <col min="13324" max="13327" width="8.625" style="131" customWidth="1"/>
    <col min="13328" max="13568" width="9" style="131"/>
    <col min="13569" max="13569" width="10.375" style="131" customWidth="1"/>
    <col min="13570" max="13570" width="15.75" style="131" bestFit="1" customWidth="1"/>
    <col min="13571" max="13571" width="8.375" style="131" customWidth="1"/>
    <col min="13572" max="13572" width="10.75" style="131" customWidth="1"/>
    <col min="13573" max="13578" width="8.625" style="131" customWidth="1"/>
    <col min="13579" max="13579" width="11.375" style="131" customWidth="1"/>
    <col min="13580" max="13583" width="8.625" style="131" customWidth="1"/>
    <col min="13584" max="13824" width="9" style="131"/>
    <col min="13825" max="13825" width="10.375" style="131" customWidth="1"/>
    <col min="13826" max="13826" width="15.75" style="131" bestFit="1" customWidth="1"/>
    <col min="13827" max="13827" width="8.375" style="131" customWidth="1"/>
    <col min="13828" max="13828" width="10.75" style="131" customWidth="1"/>
    <col min="13829" max="13834" width="8.625" style="131" customWidth="1"/>
    <col min="13835" max="13835" width="11.375" style="131" customWidth="1"/>
    <col min="13836" max="13839" width="8.625" style="131" customWidth="1"/>
    <col min="13840" max="14080" width="9" style="131"/>
    <col min="14081" max="14081" width="10.375" style="131" customWidth="1"/>
    <col min="14082" max="14082" width="15.75" style="131" bestFit="1" customWidth="1"/>
    <col min="14083" max="14083" width="8.375" style="131" customWidth="1"/>
    <col min="14084" max="14084" width="10.75" style="131" customWidth="1"/>
    <col min="14085" max="14090" width="8.625" style="131" customWidth="1"/>
    <col min="14091" max="14091" width="11.375" style="131" customWidth="1"/>
    <col min="14092" max="14095" width="8.625" style="131" customWidth="1"/>
    <col min="14096" max="14336" width="9" style="131"/>
    <col min="14337" max="14337" width="10.375" style="131" customWidth="1"/>
    <col min="14338" max="14338" width="15.75" style="131" bestFit="1" customWidth="1"/>
    <col min="14339" max="14339" width="8.375" style="131" customWidth="1"/>
    <col min="14340" max="14340" width="10.75" style="131" customWidth="1"/>
    <col min="14341" max="14346" width="8.625" style="131" customWidth="1"/>
    <col min="14347" max="14347" width="11.375" style="131" customWidth="1"/>
    <col min="14348" max="14351" width="8.625" style="131" customWidth="1"/>
    <col min="14352" max="14592" width="9" style="131"/>
    <col min="14593" max="14593" width="10.375" style="131" customWidth="1"/>
    <col min="14594" max="14594" width="15.75" style="131" bestFit="1" customWidth="1"/>
    <col min="14595" max="14595" width="8.375" style="131" customWidth="1"/>
    <col min="14596" max="14596" width="10.75" style="131" customWidth="1"/>
    <col min="14597" max="14602" width="8.625" style="131" customWidth="1"/>
    <col min="14603" max="14603" width="11.375" style="131" customWidth="1"/>
    <col min="14604" max="14607" width="8.625" style="131" customWidth="1"/>
    <col min="14608" max="14848" width="9" style="131"/>
    <col min="14849" max="14849" width="10.375" style="131" customWidth="1"/>
    <col min="14850" max="14850" width="15.75" style="131" bestFit="1" customWidth="1"/>
    <col min="14851" max="14851" width="8.375" style="131" customWidth="1"/>
    <col min="14852" max="14852" width="10.75" style="131" customWidth="1"/>
    <col min="14853" max="14858" width="8.625" style="131" customWidth="1"/>
    <col min="14859" max="14859" width="11.375" style="131" customWidth="1"/>
    <col min="14860" max="14863" width="8.625" style="131" customWidth="1"/>
    <col min="14864" max="15104" width="9" style="131"/>
    <col min="15105" max="15105" width="10.375" style="131" customWidth="1"/>
    <col min="15106" max="15106" width="15.75" style="131" bestFit="1" customWidth="1"/>
    <col min="15107" max="15107" width="8.375" style="131" customWidth="1"/>
    <col min="15108" max="15108" width="10.75" style="131" customWidth="1"/>
    <col min="15109" max="15114" width="8.625" style="131" customWidth="1"/>
    <col min="15115" max="15115" width="11.375" style="131" customWidth="1"/>
    <col min="15116" max="15119" width="8.625" style="131" customWidth="1"/>
    <col min="15120" max="15360" width="9" style="131"/>
    <col min="15361" max="15361" width="10.375" style="131" customWidth="1"/>
    <col min="15362" max="15362" width="15.75" style="131" bestFit="1" customWidth="1"/>
    <col min="15363" max="15363" width="8.375" style="131" customWidth="1"/>
    <col min="15364" max="15364" width="10.75" style="131" customWidth="1"/>
    <col min="15365" max="15370" width="8.625" style="131" customWidth="1"/>
    <col min="15371" max="15371" width="11.375" style="131" customWidth="1"/>
    <col min="15372" max="15375" width="8.625" style="131" customWidth="1"/>
    <col min="15376" max="15616" width="9" style="131"/>
    <col min="15617" max="15617" width="10.375" style="131" customWidth="1"/>
    <col min="15618" max="15618" width="15.75" style="131" bestFit="1" customWidth="1"/>
    <col min="15619" max="15619" width="8.375" style="131" customWidth="1"/>
    <col min="15620" max="15620" width="10.75" style="131" customWidth="1"/>
    <col min="15621" max="15626" width="8.625" style="131" customWidth="1"/>
    <col min="15627" max="15627" width="11.375" style="131" customWidth="1"/>
    <col min="15628" max="15631" width="8.625" style="131" customWidth="1"/>
    <col min="15632" max="15872" width="9" style="131"/>
    <col min="15873" max="15873" width="10.375" style="131" customWidth="1"/>
    <col min="15874" max="15874" width="15.75" style="131" bestFit="1" customWidth="1"/>
    <col min="15875" max="15875" width="8.375" style="131" customWidth="1"/>
    <col min="15876" max="15876" width="10.75" style="131" customWidth="1"/>
    <col min="15877" max="15882" width="8.625" style="131" customWidth="1"/>
    <col min="15883" max="15883" width="11.375" style="131" customWidth="1"/>
    <col min="15884" max="15887" width="8.625" style="131" customWidth="1"/>
    <col min="15888" max="16128" width="9" style="131"/>
    <col min="16129" max="16129" width="10.375" style="131" customWidth="1"/>
    <col min="16130" max="16130" width="15.75" style="131" bestFit="1" customWidth="1"/>
    <col min="16131" max="16131" width="8.375" style="131" customWidth="1"/>
    <col min="16132" max="16132" width="10.75" style="131" customWidth="1"/>
    <col min="16133" max="16138" width="8.625" style="131" customWidth="1"/>
    <col min="16139" max="16139" width="11.375" style="131" customWidth="1"/>
    <col min="16140" max="16143" width="8.625" style="131" customWidth="1"/>
    <col min="16144" max="16384" width="9" style="131"/>
  </cols>
  <sheetData>
    <row r="1" spans="1:15" ht="26.25" customHeight="1" x14ac:dyDescent="0.15">
      <c r="A1" s="130" t="s">
        <v>358</v>
      </c>
      <c r="E1" s="218" t="s">
        <v>359</v>
      </c>
    </row>
    <row r="2" spans="1:15" ht="36.75" customHeight="1" x14ac:dyDescent="0.15">
      <c r="A2" s="303" t="s">
        <v>360</v>
      </c>
      <c r="B2" s="303" t="s">
        <v>361</v>
      </c>
      <c r="C2" s="178" t="s">
        <v>362</v>
      </c>
      <c r="D2" s="303" t="s">
        <v>363</v>
      </c>
      <c r="E2" s="178" t="s">
        <v>364</v>
      </c>
      <c r="F2" s="178" t="s">
        <v>365</v>
      </c>
      <c r="G2" s="178" t="s">
        <v>366</v>
      </c>
      <c r="H2" s="178" t="s">
        <v>208</v>
      </c>
      <c r="I2" s="178" t="s">
        <v>215</v>
      </c>
      <c r="J2" s="178" t="s">
        <v>367</v>
      </c>
      <c r="K2" s="178" t="s">
        <v>368</v>
      </c>
      <c r="L2" s="178" t="s">
        <v>220</v>
      </c>
      <c r="M2" s="178" t="s">
        <v>221</v>
      </c>
      <c r="N2" s="178" t="s">
        <v>369</v>
      </c>
      <c r="O2" s="178" t="s">
        <v>224</v>
      </c>
    </row>
    <row r="3" spans="1:15" ht="24" customHeight="1" x14ac:dyDescent="0.15">
      <c r="A3" s="304"/>
      <c r="B3" s="304"/>
      <c r="C3" s="180" t="s">
        <v>370</v>
      </c>
      <c r="D3" s="304"/>
      <c r="E3" s="180" t="s">
        <v>309</v>
      </c>
      <c r="F3" s="180" t="s">
        <v>309</v>
      </c>
      <c r="G3" s="180" t="s">
        <v>371</v>
      </c>
      <c r="H3" s="180" t="s">
        <v>312</v>
      </c>
      <c r="I3" s="180" t="s">
        <v>312</v>
      </c>
      <c r="J3" s="180" t="s">
        <v>312</v>
      </c>
      <c r="K3" s="180" t="s">
        <v>312</v>
      </c>
      <c r="L3" s="180" t="s">
        <v>312</v>
      </c>
      <c r="M3" s="180" t="s">
        <v>312</v>
      </c>
      <c r="N3" s="180" t="s">
        <v>312</v>
      </c>
      <c r="O3" s="180" t="s">
        <v>312</v>
      </c>
    </row>
    <row r="4" spans="1:15" s="221" customFormat="1" ht="30" customHeight="1" x14ac:dyDescent="0.15">
      <c r="A4" s="169" t="s">
        <v>269</v>
      </c>
      <c r="B4" s="169" t="s">
        <v>372</v>
      </c>
      <c r="C4" s="150">
        <v>4760102</v>
      </c>
      <c r="D4" s="219">
        <v>42283</v>
      </c>
      <c r="E4" s="220">
        <v>26.9</v>
      </c>
      <c r="F4" s="220">
        <v>4.7</v>
      </c>
      <c r="G4" s="220">
        <v>1.5</v>
      </c>
      <c r="H4" s="220">
        <v>0.05</v>
      </c>
      <c r="I4" s="220">
        <v>2.1</v>
      </c>
      <c r="J4" s="220" t="s">
        <v>316</v>
      </c>
      <c r="K4" s="220"/>
      <c r="L4" s="220">
        <v>5.1100000000000003</v>
      </c>
      <c r="M4" s="220" t="s">
        <v>317</v>
      </c>
      <c r="N4" s="220" t="s">
        <v>317</v>
      </c>
      <c r="O4" s="220" t="s">
        <v>317</v>
      </c>
    </row>
    <row r="5" spans="1:15" ht="30" customHeight="1" x14ac:dyDescent="0.15">
      <c r="A5" s="150" t="s">
        <v>126</v>
      </c>
      <c r="B5" s="222" t="s">
        <v>373</v>
      </c>
      <c r="C5" s="150">
        <v>4760302</v>
      </c>
      <c r="D5" s="219">
        <v>42214</v>
      </c>
      <c r="E5" s="220">
        <v>26.9</v>
      </c>
      <c r="F5" s="220">
        <v>4.2</v>
      </c>
      <c r="G5" s="220">
        <v>0.9</v>
      </c>
      <c r="H5" s="220">
        <v>0.04</v>
      </c>
      <c r="I5" s="220">
        <v>1.3</v>
      </c>
      <c r="J5" s="220" t="s">
        <v>316</v>
      </c>
      <c r="K5" s="220"/>
      <c r="L5" s="220">
        <v>7.9</v>
      </c>
      <c r="M5" s="220" t="s">
        <v>317</v>
      </c>
      <c r="N5" s="220" t="s">
        <v>317</v>
      </c>
      <c r="O5" s="220" t="s">
        <v>317</v>
      </c>
    </row>
    <row r="6" spans="1:15" ht="30" customHeight="1" x14ac:dyDescent="0.15">
      <c r="A6" s="169" t="s">
        <v>374</v>
      </c>
      <c r="B6" s="150" t="s">
        <v>375</v>
      </c>
      <c r="C6" s="150">
        <v>4760403</v>
      </c>
      <c r="D6" s="219">
        <v>42243</v>
      </c>
      <c r="E6" s="220">
        <v>28.9</v>
      </c>
      <c r="F6" s="220">
        <v>7</v>
      </c>
      <c r="G6" s="220">
        <v>1.6</v>
      </c>
      <c r="H6" s="220">
        <v>0.15</v>
      </c>
      <c r="I6" s="220">
        <v>10.5</v>
      </c>
      <c r="J6" s="220" t="s">
        <v>316</v>
      </c>
      <c r="K6" s="220"/>
      <c r="L6" s="220">
        <v>10.3</v>
      </c>
      <c r="M6" s="220">
        <v>0.2</v>
      </c>
      <c r="N6" s="220" t="s">
        <v>317</v>
      </c>
      <c r="O6" s="220" t="s">
        <v>317</v>
      </c>
    </row>
    <row r="7" spans="1:15" s="221" customFormat="1" ht="30" customHeight="1" x14ac:dyDescent="0.15">
      <c r="A7" s="169" t="s">
        <v>273</v>
      </c>
      <c r="B7" s="169" t="s">
        <v>376</v>
      </c>
      <c r="C7" s="150">
        <v>4760501</v>
      </c>
      <c r="D7" s="219">
        <v>42254</v>
      </c>
      <c r="E7" s="220">
        <v>30.9</v>
      </c>
      <c r="F7" s="220">
        <v>9.9</v>
      </c>
      <c r="G7" s="220">
        <v>9.8000000000000007</v>
      </c>
      <c r="H7" s="220">
        <v>0.12</v>
      </c>
      <c r="I7" s="220">
        <v>12.2</v>
      </c>
      <c r="J7" s="220" t="s">
        <v>316</v>
      </c>
      <c r="K7" s="220"/>
      <c r="L7" s="220">
        <v>9.11</v>
      </c>
      <c r="M7" s="220">
        <v>0.06</v>
      </c>
      <c r="N7" s="220" t="s">
        <v>317</v>
      </c>
      <c r="O7" s="220" t="s">
        <v>317</v>
      </c>
    </row>
    <row r="8" spans="1:15" ht="39.950000000000003" customHeight="1" x14ac:dyDescent="0.15">
      <c r="A8" s="150" t="s">
        <v>377</v>
      </c>
      <c r="B8" s="222" t="s">
        <v>378</v>
      </c>
      <c r="C8" s="150">
        <v>4770202</v>
      </c>
      <c r="D8" s="219">
        <v>42199</v>
      </c>
      <c r="E8" s="220">
        <v>30.4</v>
      </c>
      <c r="F8" s="220">
        <v>7.5</v>
      </c>
      <c r="G8" s="220">
        <v>4.2</v>
      </c>
      <c r="H8" s="220">
        <v>0.22</v>
      </c>
      <c r="I8" s="220">
        <v>9.1999999999999993</v>
      </c>
      <c r="J8" s="220" t="s">
        <v>316</v>
      </c>
      <c r="K8" s="220"/>
      <c r="L8" s="220">
        <v>17.7</v>
      </c>
      <c r="M8" s="220">
        <v>0.04</v>
      </c>
      <c r="N8" s="220" t="s">
        <v>317</v>
      </c>
      <c r="O8" s="220" t="s">
        <v>317</v>
      </c>
    </row>
    <row r="9" spans="1:15" ht="30" customHeight="1" x14ac:dyDescent="0.15">
      <c r="A9" s="150" t="s">
        <v>145</v>
      </c>
      <c r="B9" s="222" t="s">
        <v>379</v>
      </c>
      <c r="C9" s="150">
        <v>4760852</v>
      </c>
      <c r="D9" s="219">
        <v>42360</v>
      </c>
      <c r="E9" s="220">
        <v>30.7</v>
      </c>
      <c r="F9" s="220">
        <v>10.6</v>
      </c>
      <c r="G9" s="220">
        <v>5.9</v>
      </c>
      <c r="H9" s="220">
        <v>0.06</v>
      </c>
      <c r="I9" s="220">
        <v>9.3000000000000007</v>
      </c>
      <c r="J9" s="220" t="s">
        <v>316</v>
      </c>
      <c r="K9" s="220"/>
      <c r="L9" s="220">
        <v>8.5399999999999991</v>
      </c>
      <c r="M9" s="220">
        <v>7.0000000000000007E-2</v>
      </c>
      <c r="N9" s="220" t="s">
        <v>317</v>
      </c>
      <c r="O9" s="220" t="s">
        <v>317</v>
      </c>
    </row>
    <row r="10" spans="1:15" ht="39.950000000000003" customHeight="1" x14ac:dyDescent="0.15">
      <c r="A10" s="223" t="s">
        <v>380</v>
      </c>
      <c r="B10" s="222" t="s">
        <v>381</v>
      </c>
      <c r="C10" s="150">
        <v>4760902</v>
      </c>
      <c r="D10" s="219">
        <v>42254</v>
      </c>
      <c r="E10" s="220">
        <v>22.2</v>
      </c>
      <c r="F10" s="220">
        <v>3.4</v>
      </c>
      <c r="G10" s="220">
        <v>4</v>
      </c>
      <c r="H10" s="220">
        <v>0.04</v>
      </c>
      <c r="I10" s="220">
        <v>5.9</v>
      </c>
      <c r="J10" s="220" t="s">
        <v>316</v>
      </c>
      <c r="K10" s="220"/>
      <c r="L10" s="220">
        <v>4.7699999999999996</v>
      </c>
      <c r="M10" s="220">
        <v>0.05</v>
      </c>
      <c r="N10" s="220" t="s">
        <v>317</v>
      </c>
      <c r="O10" s="220" t="s">
        <v>317</v>
      </c>
    </row>
    <row r="11" spans="1:15" s="221" customFormat="1" ht="30" customHeight="1" x14ac:dyDescent="0.15">
      <c r="A11" s="169" t="s">
        <v>279</v>
      </c>
      <c r="B11" s="169" t="s">
        <v>382</v>
      </c>
      <c r="C11" s="150">
        <v>4761101</v>
      </c>
      <c r="D11" s="219">
        <v>42234</v>
      </c>
      <c r="E11" s="220">
        <v>30.8</v>
      </c>
      <c r="F11" s="220">
        <v>10.6</v>
      </c>
      <c r="G11" s="220">
        <v>5</v>
      </c>
      <c r="H11" s="220">
        <v>0.12</v>
      </c>
      <c r="I11" s="220">
        <v>25.2</v>
      </c>
      <c r="J11" s="220" t="s">
        <v>316</v>
      </c>
      <c r="K11" s="220"/>
      <c r="L11" s="220">
        <v>13.8</v>
      </c>
      <c r="M11" s="220">
        <v>0.06</v>
      </c>
      <c r="N11" s="220" t="s">
        <v>317</v>
      </c>
      <c r="O11" s="220" t="s">
        <v>317</v>
      </c>
    </row>
    <row r="12" spans="1:15" ht="30" customHeight="1" x14ac:dyDescent="0.15">
      <c r="A12" s="169" t="s">
        <v>280</v>
      </c>
      <c r="B12" s="150" t="s">
        <v>159</v>
      </c>
      <c r="C12" s="150">
        <v>4761201</v>
      </c>
      <c r="D12" s="219">
        <v>42261</v>
      </c>
      <c r="E12" s="220">
        <v>23.8</v>
      </c>
      <c r="F12" s="220">
        <v>3.7</v>
      </c>
      <c r="G12" s="220">
        <v>0.7</v>
      </c>
      <c r="H12" s="220">
        <v>0.09</v>
      </c>
      <c r="I12" s="220">
        <v>1.2</v>
      </c>
      <c r="J12" s="220" t="s">
        <v>316</v>
      </c>
      <c r="K12" s="220"/>
      <c r="L12" s="220">
        <v>1.77</v>
      </c>
      <c r="M12" s="220" t="s">
        <v>317</v>
      </c>
      <c r="N12" s="220" t="s">
        <v>317</v>
      </c>
      <c r="O12" s="220" t="s">
        <v>317</v>
      </c>
    </row>
    <row r="13" spans="1:15" ht="30" customHeight="1" thickBot="1" x14ac:dyDescent="0.2">
      <c r="A13" s="224" t="s">
        <v>281</v>
      </c>
      <c r="B13" s="225" t="s">
        <v>383</v>
      </c>
      <c r="C13" s="225">
        <v>4770408</v>
      </c>
      <c r="D13" s="226">
        <v>42263</v>
      </c>
      <c r="E13" s="227">
        <v>23.9</v>
      </c>
      <c r="F13" s="227">
        <v>4</v>
      </c>
      <c r="G13" s="227">
        <v>1.1000000000000001</v>
      </c>
      <c r="H13" s="227">
        <v>0.09</v>
      </c>
      <c r="I13" s="227">
        <v>3.7</v>
      </c>
      <c r="J13" s="227" t="s">
        <v>316</v>
      </c>
      <c r="K13" s="227"/>
      <c r="L13" s="228">
        <v>4.95</v>
      </c>
      <c r="M13" s="227">
        <v>0.01</v>
      </c>
      <c r="N13" s="227" t="s">
        <v>317</v>
      </c>
      <c r="O13" s="227" t="s">
        <v>317</v>
      </c>
    </row>
    <row r="14" spans="1:15" ht="27" customHeight="1" x14ac:dyDescent="0.15">
      <c r="A14" s="316" t="s">
        <v>384</v>
      </c>
      <c r="B14" s="317"/>
      <c r="C14" s="317"/>
      <c r="D14" s="318"/>
      <c r="E14" s="229" t="s">
        <v>244</v>
      </c>
      <c r="F14" s="229" t="s">
        <v>244</v>
      </c>
      <c r="G14" s="229" t="s">
        <v>244</v>
      </c>
      <c r="H14" s="229" t="s">
        <v>244</v>
      </c>
      <c r="I14" s="229" t="s">
        <v>244</v>
      </c>
      <c r="J14" s="229" t="s">
        <v>244</v>
      </c>
      <c r="K14" s="229" t="s">
        <v>244</v>
      </c>
      <c r="L14" s="230" t="s">
        <v>244</v>
      </c>
      <c r="M14" s="231">
        <v>25</v>
      </c>
      <c r="N14" s="229" t="s">
        <v>244</v>
      </c>
      <c r="O14" s="231">
        <v>10</v>
      </c>
    </row>
    <row r="15" spans="1:15" ht="18.75" customHeight="1" x14ac:dyDescent="0.15">
      <c r="E15"/>
    </row>
  </sheetData>
  <mergeCells count="4">
    <mergeCell ref="A2:A3"/>
    <mergeCell ref="B2:B3"/>
    <mergeCell ref="D2:D3"/>
    <mergeCell ref="A14:D14"/>
  </mergeCells>
  <phoneticPr fontId="2"/>
  <pageMargins left="0.78" right="0.31496062992125984" top="1.0900000000000001" bottom="0.98425196850393704" header="0.67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BOD75%値経年変化(河川) </vt:lpstr>
      <vt:lpstr>COD75%値経年変化（海域）</vt:lpstr>
      <vt:lpstr>健康項目(河川)</vt:lpstr>
      <vt:lpstr>健康項目(海域)</vt:lpstr>
      <vt:lpstr>底質(河川)</vt:lpstr>
      <vt:lpstr>底質(海域)</vt:lpstr>
      <vt:lpstr>'BOD75%値経年変化(河川) '!Print_Area</vt:lpstr>
      <vt:lpstr>'COD75%値経年変化（海域）'!Print_Area</vt:lpstr>
      <vt:lpstr>'健康項目(河川)'!Print_Area</vt:lpstr>
      <vt:lpstr>'健康項目(海域)'!Print_Area</vt:lpstr>
      <vt:lpstr>'健康項目(河川)'!Print_Titles</vt:lpstr>
      <vt:lpstr>'健康項目(海域)'!Print_Titles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2015-11-17T05:09:14Z</cp:lastPrinted>
  <dcterms:created xsi:type="dcterms:W3CDTF">2015-11-17T05:03:30Z</dcterms:created>
  <dcterms:modified xsi:type="dcterms:W3CDTF">2017-07-20T09:08:27Z</dcterms:modified>
</cp:coreProperties>
</file>